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469" documentId="11_155BE6EA592910299522D16FF18C64C8068D2124" xr6:coauthVersionLast="47" xr6:coauthVersionMax="47" xr10:uidLastSave="{CA8FD5A9-3A47-47B6-8F2A-8AE8007F155A}"/>
  <bookViews>
    <workbookView xWindow="-108" yWindow="-108" windowWidth="23256" windowHeight="12456" xr2:uid="{00000000-000D-0000-FFFF-FFFF00000000}"/>
  </bookViews>
  <sheets>
    <sheet name="Лист5" sheetId="5" r:id="rId1"/>
  </sheets>
  <externalReferences>
    <externalReference r:id="rId2"/>
    <externalReference r:id="rId3"/>
  </externalReferences>
  <definedNames>
    <definedName name="_xlnm._FilterDatabase" localSheetId="0" hidden="1">Лист5!$A$2:$R$2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5" l="1"/>
  <c r="F8" i="5" l="1"/>
  <c r="F9" i="5"/>
  <c r="F10" i="5"/>
  <c r="E10" i="5"/>
  <c r="J10" i="5"/>
  <c r="K10" i="5" s="1"/>
  <c r="K3" i="5"/>
  <c r="K9" i="5" l="1"/>
  <c r="L9" i="5" s="1"/>
  <c r="N6" i="5"/>
  <c r="I6" i="5"/>
  <c r="N5" i="5"/>
  <c r="I5" i="5"/>
  <c r="N3" i="5"/>
  <c r="J3" i="5"/>
  <c r="J5" i="5" s="1"/>
  <c r="K5" i="5"/>
  <c r="L5" i="5" s="1"/>
  <c r="J6" i="5" l="1"/>
  <c r="L3" i="5"/>
  <c r="O13" i="5"/>
  <c r="P13" i="5"/>
  <c r="K11" i="5"/>
  <c r="L11" i="5" s="1"/>
  <c r="L6" i="5" l="1"/>
  <c r="N13" i="5" l="1"/>
  <c r="F13" i="5" l="1"/>
  <c r="G13" i="5"/>
  <c r="I13" i="5" l="1"/>
</calcChain>
</file>

<file path=xl/sharedStrings.xml><?xml version="1.0" encoding="utf-8"?>
<sst xmlns="http://schemas.openxmlformats.org/spreadsheetml/2006/main" count="35" uniqueCount="30">
  <si>
    <t>Серия</t>
  </si>
  <si>
    <t xml:space="preserve">Наименование </t>
  </si>
  <si>
    <t>Срок годности</t>
  </si>
  <si>
    <t>Номер короба</t>
  </si>
  <si>
    <t>Номер паллеты</t>
  </si>
  <si>
    <t>Вес упаковки (кг)</t>
  </si>
  <si>
    <t>Вес коробки (кг)</t>
  </si>
  <si>
    <t>Все деревянной паллеты (кг)</t>
  </si>
  <si>
    <t>Шт в коробке</t>
  </si>
  <si>
    <t>Коробок в паллете</t>
  </si>
  <si>
    <t>Количество шт в паллете</t>
  </si>
  <si>
    <t>часть места</t>
  </si>
  <si>
    <t>общее количество</t>
  </si>
  <si>
    <t>Вес коробки (нетто)</t>
  </si>
  <si>
    <t>Вес паллеты(брутто) (кг)</t>
  </si>
  <si>
    <t xml:space="preserve">Фредулекс 10,45 г №10 саше-пакет (БАД) </t>
  </si>
  <si>
    <t xml:space="preserve">Декспан Плюс крем 30 г </t>
  </si>
  <si>
    <t xml:space="preserve">Эзмитоп®  крем 150 мл </t>
  </si>
  <si>
    <t>общий вес (брутто)</t>
  </si>
  <si>
    <t>Общий вес (нетто)</t>
  </si>
  <si>
    <t>1-20</t>
  </si>
  <si>
    <t>1-37</t>
  </si>
  <si>
    <t>Фемибион® 2, таблетки 729мг №28 и капсулы 746 мг №28  (БАД)</t>
  </si>
  <si>
    <t>Уничтожение №17 (упаковочный лист БАД)</t>
  </si>
  <si>
    <t>B3FZ03B</t>
  </si>
  <si>
    <t>21-36</t>
  </si>
  <si>
    <t>B4FX19</t>
  </si>
  <si>
    <t>4179C60102</t>
  </si>
  <si>
    <t>4204C60109</t>
  </si>
  <si>
    <t>FRX24014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</si>
</sst>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name val="Calibri"/>
      <family val="2"/>
      <scheme val="minor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 readingOrder="1"/>
    </xf>
    <xf numFmtId="14" fontId="9" fillId="0" borderId="1" xfId="0" applyNumberFormat="1" applyFont="1" applyBorder="1" applyAlignment="1">
      <alignment horizontal="center" wrapText="1" readingOrder="1"/>
    </xf>
    <xf numFmtId="0" fontId="5" fillId="0" borderId="1" xfId="0" applyFont="1" applyBorder="1" applyAlignment="1">
      <alignment horizontal="left"/>
    </xf>
    <xf numFmtId="0" fontId="9" fillId="0" borderId="1" xfId="0" applyFont="1" applyBorder="1" applyAlignment="1">
      <alignment wrapText="1" readingOrder="1"/>
    </xf>
    <xf numFmtId="0" fontId="7" fillId="0" borderId="1" xfId="0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49" fontId="8" fillId="0" borderId="2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 wrapText="1" readingOrder="1"/>
    </xf>
    <xf numFmtId="0" fontId="9" fillId="2" borderId="1" xfId="0" applyFont="1" applyFill="1" applyBorder="1" applyAlignment="1">
      <alignment horizontal="center" wrapText="1" readingOrder="1"/>
    </xf>
    <xf numFmtId="14" fontId="9" fillId="2" borderId="1" xfId="0" applyNumberFormat="1" applyFont="1" applyFill="1" applyBorder="1" applyAlignment="1">
      <alignment horizontal="center" wrapText="1" readingOrder="1"/>
    </xf>
    <xf numFmtId="2" fontId="8" fillId="2" borderId="1" xfId="0" applyNumberFormat="1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9" fillId="0" borderId="8" xfId="0" applyFont="1" applyBorder="1" applyAlignment="1">
      <alignment wrapText="1" readingOrder="1"/>
    </xf>
    <xf numFmtId="0" fontId="9" fillId="0" borderId="8" xfId="0" applyFont="1" applyBorder="1" applyAlignment="1">
      <alignment horizontal="center" wrapText="1" readingOrder="1"/>
    </xf>
    <xf numFmtId="14" fontId="9" fillId="0" borderId="8" xfId="0" applyNumberFormat="1" applyFont="1" applyBorder="1" applyAlignment="1">
      <alignment horizontal="center" wrapText="1" readingOrder="1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wrapText="1" readingOrder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3" xfId="0" applyBorder="1"/>
    <xf numFmtId="0" fontId="11" fillId="0" borderId="1" xfId="0" applyFont="1" applyBorder="1" applyAlignment="1">
      <alignment wrapText="1"/>
    </xf>
    <xf numFmtId="2" fontId="0" fillId="0" borderId="1" xfId="0" applyNumberFormat="1" applyBorder="1"/>
    <xf numFmtId="2" fontId="0" fillId="0" borderId="8" xfId="0" applyNumberFormat="1" applyBorder="1"/>
    <xf numFmtId="0" fontId="0" fillId="0" borderId="12" xfId="0" applyBorder="1"/>
    <xf numFmtId="0" fontId="0" fillId="0" borderId="6" xfId="0" applyBorder="1"/>
    <xf numFmtId="0" fontId="8" fillId="0" borderId="6" xfId="0" applyFont="1" applyBorder="1"/>
    <xf numFmtId="2" fontId="8" fillId="0" borderId="10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rlglobal-my.sharepoint.com/personal/popova_irina_drreddys_com/Documents/Work/2022/&#1059;&#1085;&#1080;&#1095;&#1090;&#1086;&#1078;&#1077;&#1085;&#1080;&#1077;%202022/5/&#1091;&#1087;&#1072;&#1082;&#1086;&#1074;&#1086;&#1095;&#1085;&#1099;&#1081;%20&#1083;&#1080;&#1089;&#1090;%20&#8470;9%20&#1041;&#1040;&#1044;.xlsx" TargetMode="External"/><Relationship Id="rId1" Type="http://schemas.openxmlformats.org/officeDocument/2006/relationships/externalLinkPath" Target="/personal/popova_irina_drreddys_com/Documents/Work/2022/&#1059;&#1085;&#1080;&#1095;&#1090;&#1086;&#1078;&#1077;&#1085;&#1080;&#1077;%202022/5/&#1091;&#1087;&#1072;&#1082;&#1086;&#1074;&#1086;&#1095;&#1085;&#1099;&#1081;%20&#1083;&#1080;&#1089;&#1090;%20&#8470;9%20&#1041;&#1040;&#1044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rlglobal-my.sharepoint.com/personal/popova_irina_drreddys_com/Documents/Work/2025/Destruction/Destr%20&#8470;14/&#1091;&#1087;&#1072;&#1082;&#1086;&#1074;&#1086;&#1095;&#1085;&#1099;&#1081;%20&#1083;&#1080;&#1089;&#1090;%20&#8470;14%20&#1041;&#1040;&#1044;.xlsx" TargetMode="External"/><Relationship Id="rId1" Type="http://schemas.openxmlformats.org/officeDocument/2006/relationships/externalLinkPath" Target="/personal/popova_irina_drreddys_com/Documents/Work/2025/Destruction/Destr%20&#8470;14/&#1091;&#1087;&#1072;&#1082;&#1086;&#1074;&#1086;&#1095;&#1085;&#1099;&#1081;%20&#1083;&#1080;&#1089;&#1090;%20&#8470;14%20&#1041;&#1040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5"/>
    </sheetNames>
    <sheetDataSet>
      <sheetData sheetId="0">
        <row r="21">
          <cell r="J21">
            <v>4.4783000000000003E-2</v>
          </cell>
          <cell r="K21">
            <v>8.5983359999999998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5"/>
    </sheetNames>
    <sheetDataSet>
      <sheetData sheetId="0">
        <row r="21">
          <cell r="J21">
            <v>7.9850000000000004E-2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"/>
  <sheetViews>
    <sheetView tabSelected="1" topLeftCell="A2" workbookViewId="0">
      <selection activeCell="Q6" sqref="Q6"/>
    </sheetView>
  </sheetViews>
  <sheetFormatPr defaultRowHeight="14.4" x14ac:dyDescent="0.3"/>
  <cols>
    <col min="1" max="1" width="5.109375" style="4" customWidth="1"/>
    <col min="2" max="2" width="9.33203125" style="4" customWidth="1"/>
    <col min="3" max="3" width="43" customWidth="1"/>
    <col min="4" max="4" width="11.88671875" customWidth="1"/>
    <col min="5" max="5" width="11.44140625" customWidth="1"/>
    <col min="6" max="6" width="7.5546875" customWidth="1"/>
    <col min="7" max="7" width="6.21875" customWidth="1"/>
    <col min="8" max="8" width="7" customWidth="1"/>
    <col min="9" max="9" width="7.6640625" style="4" customWidth="1"/>
    <col min="10" max="10" width="9.5546875" customWidth="1"/>
    <col min="11" max="12" width="10.6640625" customWidth="1"/>
    <col min="13" max="13" width="8.5546875" customWidth="1"/>
    <col min="14" max="14" width="9.109375" customWidth="1"/>
    <col min="15" max="15" width="9.88671875" style="16" customWidth="1"/>
    <col min="16" max="16" width="8.44140625" customWidth="1"/>
    <col min="17" max="17" width="17.77734375" customWidth="1"/>
  </cols>
  <sheetData>
    <row r="1" spans="1:18" ht="15.6" x14ac:dyDescent="0.3">
      <c r="A1" s="57" t="s">
        <v>23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s="3" customFormat="1" ht="48.6" customHeight="1" x14ac:dyDescent="0.25">
      <c r="A2" s="6" t="s">
        <v>4</v>
      </c>
      <c r="B2" s="6" t="s">
        <v>3</v>
      </c>
      <c r="C2" s="6" t="s">
        <v>1</v>
      </c>
      <c r="D2" s="6" t="s">
        <v>0</v>
      </c>
      <c r="E2" s="6" t="s">
        <v>2</v>
      </c>
      <c r="F2" s="7" t="s">
        <v>10</v>
      </c>
      <c r="G2" s="6" t="s">
        <v>9</v>
      </c>
      <c r="H2" s="6" t="s">
        <v>8</v>
      </c>
      <c r="I2" s="14" t="s">
        <v>12</v>
      </c>
      <c r="J2" s="6" t="s">
        <v>5</v>
      </c>
      <c r="K2" s="6" t="s">
        <v>13</v>
      </c>
      <c r="L2" s="6" t="s">
        <v>19</v>
      </c>
      <c r="M2" s="6" t="s">
        <v>6</v>
      </c>
      <c r="N2" s="6" t="s">
        <v>18</v>
      </c>
      <c r="O2" s="15" t="s">
        <v>14</v>
      </c>
      <c r="P2" s="6" t="s">
        <v>7</v>
      </c>
    </row>
    <row r="3" spans="1:18" ht="25.05" customHeight="1" x14ac:dyDescent="0.3">
      <c r="A3" s="8">
        <v>1</v>
      </c>
      <c r="B3" s="17" t="s">
        <v>20</v>
      </c>
      <c r="C3" s="46" t="s">
        <v>16</v>
      </c>
      <c r="D3" s="1" t="s">
        <v>24</v>
      </c>
      <c r="E3" s="20">
        <v>45930</v>
      </c>
      <c r="F3" s="9">
        <v>3840</v>
      </c>
      <c r="G3" s="9">
        <v>20</v>
      </c>
      <c r="H3" s="5">
        <v>192</v>
      </c>
      <c r="I3" s="5">
        <v>3840</v>
      </c>
      <c r="J3" s="5">
        <f>[1]Лист5!J21</f>
        <v>4.4783000000000003E-2</v>
      </c>
      <c r="K3" s="5">
        <f>[1]Лист5!K21</f>
        <v>8.5983359999999998</v>
      </c>
      <c r="L3" s="2">
        <f>G3*K3</f>
        <v>171.96672000000001</v>
      </c>
      <c r="M3" s="5">
        <v>11.82</v>
      </c>
      <c r="N3" s="5">
        <f>G3*M3</f>
        <v>236.4</v>
      </c>
      <c r="O3" s="24">
        <v>248</v>
      </c>
      <c r="P3" s="60">
        <v>11.6</v>
      </c>
    </row>
    <row r="4" spans="1:18" ht="19.8" customHeight="1" x14ac:dyDescent="0.3">
      <c r="A4" s="42">
        <v>2</v>
      </c>
      <c r="B4" s="43" t="s">
        <v>21</v>
      </c>
      <c r="C4" s="44"/>
      <c r="D4" s="21"/>
      <c r="E4" s="22"/>
      <c r="F4" s="19">
        <v>3273</v>
      </c>
      <c r="G4" s="19"/>
      <c r="H4" s="18"/>
      <c r="I4" s="18"/>
      <c r="J4" s="18"/>
      <c r="K4" s="18"/>
      <c r="L4" s="29"/>
      <c r="M4" s="18"/>
      <c r="N4" s="18"/>
      <c r="O4" s="23">
        <v>216</v>
      </c>
      <c r="P4" s="61">
        <v>13.69</v>
      </c>
    </row>
    <row r="5" spans="1:18" ht="25.05" customHeight="1" x14ac:dyDescent="0.3">
      <c r="A5" s="9"/>
      <c r="B5" s="9" t="s">
        <v>25</v>
      </c>
      <c r="C5" s="46" t="s">
        <v>16</v>
      </c>
      <c r="D5" s="1" t="s">
        <v>24</v>
      </c>
      <c r="E5" s="20">
        <v>45930</v>
      </c>
      <c r="F5" s="9"/>
      <c r="G5" s="5">
        <v>16</v>
      </c>
      <c r="H5" s="5">
        <v>192</v>
      </c>
      <c r="I5" s="5">
        <f>G5*H5</f>
        <v>3072</v>
      </c>
      <c r="J5" s="5">
        <f t="shared" ref="J5:K5" si="0">J3</f>
        <v>4.4783000000000003E-2</v>
      </c>
      <c r="K5" s="5">
        <f t="shared" si="0"/>
        <v>8.5983359999999998</v>
      </c>
      <c r="L5" s="2">
        <f>G5*K5</f>
        <v>137.573376</v>
      </c>
      <c r="M5" s="5">
        <v>11.82</v>
      </c>
      <c r="N5" s="5">
        <f>G5*M5</f>
        <v>189.12</v>
      </c>
      <c r="O5" s="24"/>
      <c r="P5" s="60"/>
    </row>
    <row r="6" spans="1:18" ht="25.05" customHeight="1" x14ac:dyDescent="0.3">
      <c r="A6" s="9"/>
      <c r="B6" s="9">
        <v>37</v>
      </c>
      <c r="C6" s="46" t="s">
        <v>16</v>
      </c>
      <c r="D6" s="1" t="s">
        <v>24</v>
      </c>
      <c r="E6" s="20">
        <v>45930</v>
      </c>
      <c r="F6" s="9"/>
      <c r="G6" s="5">
        <v>1</v>
      </c>
      <c r="H6" s="5">
        <v>191</v>
      </c>
      <c r="I6" s="5">
        <f t="shared" ref="I6" si="1">G6*H6</f>
        <v>191</v>
      </c>
      <c r="J6" s="5">
        <f>$J$5</f>
        <v>4.4783000000000003E-2</v>
      </c>
      <c r="K6" s="5">
        <v>8.59</v>
      </c>
      <c r="L6" s="2">
        <f t="shared" ref="L6" si="2">G6*K6</f>
        <v>8.59</v>
      </c>
      <c r="M6" s="5">
        <v>11.6</v>
      </c>
      <c r="N6" s="5">
        <f t="shared" ref="N6" si="3">G6*M6</f>
        <v>11.6</v>
      </c>
      <c r="O6" s="24"/>
      <c r="P6" s="60"/>
    </row>
    <row r="7" spans="1:18" ht="25.05" customHeight="1" x14ac:dyDescent="0.3">
      <c r="A7" s="9"/>
      <c r="B7" s="9">
        <v>38</v>
      </c>
      <c r="C7" s="46"/>
      <c r="D7" s="46"/>
      <c r="E7" s="46"/>
      <c r="F7" s="47"/>
      <c r="G7" s="30">
        <v>1</v>
      </c>
      <c r="H7" s="5"/>
      <c r="I7" s="5">
        <v>10</v>
      </c>
      <c r="J7" s="5"/>
      <c r="K7" s="5"/>
      <c r="L7" s="2"/>
      <c r="M7" s="5"/>
      <c r="N7" s="5">
        <v>1.59</v>
      </c>
      <c r="O7" s="24"/>
      <c r="P7" s="60"/>
    </row>
    <row r="8" spans="1:18" ht="25.05" customHeight="1" x14ac:dyDescent="0.3">
      <c r="A8" s="9"/>
      <c r="B8" s="9"/>
      <c r="C8" s="13" t="s">
        <v>17</v>
      </c>
      <c r="D8" s="10" t="s">
        <v>26</v>
      </c>
      <c r="E8" s="11">
        <v>46326</v>
      </c>
      <c r="F8" s="55" t="str">
        <f t="shared" ref="F8:F10" si="4">$F$11</f>
        <v>часть места</v>
      </c>
      <c r="G8" s="56"/>
      <c r="H8" s="5">
        <v>1</v>
      </c>
      <c r="I8" s="5"/>
      <c r="J8" s="5">
        <v>0.19950999999999999</v>
      </c>
      <c r="K8" s="5">
        <v>0.19950999999999999</v>
      </c>
      <c r="L8" s="2">
        <v>0.19950999999999999</v>
      </c>
      <c r="M8" s="5"/>
      <c r="N8" s="5"/>
      <c r="O8" s="24"/>
      <c r="P8" s="60"/>
    </row>
    <row r="9" spans="1:18" ht="27" customHeight="1" x14ac:dyDescent="0.3">
      <c r="A9" s="9"/>
      <c r="B9" s="9"/>
      <c r="C9" s="48" t="s">
        <v>22</v>
      </c>
      <c r="D9" s="10" t="s">
        <v>27</v>
      </c>
      <c r="E9" s="11">
        <v>46203</v>
      </c>
      <c r="F9" s="55" t="str">
        <f t="shared" si="4"/>
        <v>часть места</v>
      </c>
      <c r="G9" s="56"/>
      <c r="H9" s="5">
        <v>1</v>
      </c>
      <c r="I9" s="5"/>
      <c r="J9" s="45">
        <f>[2]Лист5!$J$21</f>
        <v>7.9850000000000004E-2</v>
      </c>
      <c r="K9" s="45">
        <f>J9*H9</f>
        <v>7.9850000000000004E-2</v>
      </c>
      <c r="L9" s="2">
        <f>K9*H9</f>
        <v>7.9850000000000004E-2</v>
      </c>
      <c r="M9" s="5"/>
      <c r="N9" s="5"/>
      <c r="O9" s="24"/>
      <c r="P9" s="60"/>
    </row>
    <row r="10" spans="1:18" ht="27" customHeight="1" x14ac:dyDescent="0.3">
      <c r="A10" s="9"/>
      <c r="B10" s="9"/>
      <c r="C10" s="48" t="s">
        <v>22</v>
      </c>
      <c r="D10" s="10" t="s">
        <v>28</v>
      </c>
      <c r="E10" s="11">
        <f t="shared" ref="E10:J10" si="5">E9</f>
        <v>46203</v>
      </c>
      <c r="F10" s="55" t="str">
        <f t="shared" si="4"/>
        <v>часть места</v>
      </c>
      <c r="G10" s="56"/>
      <c r="H10" s="5">
        <v>5</v>
      </c>
      <c r="I10" s="5"/>
      <c r="J10" s="45">
        <f t="shared" si="5"/>
        <v>7.9850000000000004E-2</v>
      </c>
      <c r="K10" s="45">
        <f>J10*H10</f>
        <v>0.39924999999999999</v>
      </c>
      <c r="L10" s="45">
        <v>3.9925000000000002E-2</v>
      </c>
      <c r="M10" s="5"/>
      <c r="N10" s="5"/>
      <c r="O10" s="24"/>
      <c r="P10" s="60"/>
    </row>
    <row r="11" spans="1:18" ht="25.05" customHeight="1" x14ac:dyDescent="0.3">
      <c r="A11" s="5"/>
      <c r="B11" s="28"/>
      <c r="C11" s="12" t="s">
        <v>15</v>
      </c>
      <c r="D11" s="10" t="s">
        <v>29</v>
      </c>
      <c r="E11" s="11">
        <v>46173</v>
      </c>
      <c r="F11" s="58" t="s">
        <v>11</v>
      </c>
      <c r="G11" s="59"/>
      <c r="H11" s="1">
        <v>3</v>
      </c>
      <c r="I11" s="1"/>
      <c r="J11" s="1">
        <v>0.1497</v>
      </c>
      <c r="K11" s="5">
        <f t="shared" ref="K11" si="6">H11*J11</f>
        <v>0.4491</v>
      </c>
      <c r="L11" s="2">
        <f t="shared" ref="L11" si="7">K11</f>
        <v>0.4491</v>
      </c>
      <c r="M11" s="5"/>
      <c r="N11" s="5"/>
      <c r="O11" s="49"/>
      <c r="P11" s="46"/>
    </row>
    <row r="12" spans="1:18" ht="13.2" customHeight="1" thickBot="1" x14ac:dyDescent="0.35">
      <c r="A12" s="31"/>
      <c r="B12" s="32"/>
      <c r="C12" s="33"/>
      <c r="D12" s="34"/>
      <c r="E12" s="35"/>
      <c r="F12" s="36"/>
      <c r="G12" s="37"/>
      <c r="H12" s="38"/>
      <c r="I12" s="38"/>
      <c r="J12" s="38"/>
      <c r="K12" s="38"/>
      <c r="L12" s="39"/>
      <c r="M12" s="40"/>
      <c r="N12" s="38"/>
      <c r="O12" s="50"/>
      <c r="P12" s="51"/>
    </row>
    <row r="13" spans="1:18" ht="13.2" customHeight="1" thickBot="1" x14ac:dyDescent="0.35">
      <c r="A13" s="25"/>
      <c r="B13" s="26"/>
      <c r="C13" s="52"/>
      <c r="D13" s="52"/>
      <c r="E13" s="52"/>
      <c r="F13" s="53">
        <f>SUM(F3:F11)</f>
        <v>7113</v>
      </c>
      <c r="G13" s="53">
        <f>SUM(G3:G11)</f>
        <v>38</v>
      </c>
      <c r="H13" s="52"/>
      <c r="I13" s="26">
        <f>SUM(I3:I11)</f>
        <v>7113</v>
      </c>
      <c r="J13" s="53"/>
      <c r="K13" s="53"/>
      <c r="L13" s="27"/>
      <c r="M13" s="26"/>
      <c r="N13" s="27">
        <f>SUM(N3:N12)</f>
        <v>438.71</v>
      </c>
      <c r="O13" s="41">
        <f>SUM(O3:O12)</f>
        <v>464</v>
      </c>
      <c r="P13" s="54">
        <f>SUM(P3:P12)</f>
        <v>25.29</v>
      </c>
    </row>
    <row r="14" spans="1:18" ht="13.2" customHeight="1" x14ac:dyDescent="0.3"/>
    <row r="15" spans="1:18" ht="13.2" customHeight="1" x14ac:dyDescent="0.3"/>
    <row r="16" spans="1:18" ht="13.2" customHeight="1" x14ac:dyDescent="0.3"/>
    <row r="17" ht="13.2" customHeight="1" x14ac:dyDescent="0.3"/>
    <row r="18" ht="13.2" customHeight="1" x14ac:dyDescent="0.3"/>
    <row r="19" ht="13.2" customHeight="1" x14ac:dyDescent="0.3"/>
    <row r="20" ht="13.2" customHeight="1" x14ac:dyDescent="0.3"/>
    <row r="21" ht="13.2" customHeight="1" x14ac:dyDescent="0.3"/>
    <row r="22" ht="13.2" customHeight="1" x14ac:dyDescent="0.3"/>
    <row r="23" ht="13.2" customHeight="1" x14ac:dyDescent="0.3"/>
  </sheetData>
  <mergeCells count="5">
    <mergeCell ref="F10:G10"/>
    <mergeCell ref="A1:R1"/>
    <mergeCell ref="F11:G11"/>
    <mergeCell ref="F8:G8"/>
    <mergeCell ref="F9:G9"/>
  </mergeCells>
  <phoneticPr fontId="10" type="noConversion"/>
  <pageMargins left="0.70866141732283472" right="0" top="0.35433070866141736" bottom="0" header="0.19685039370078741" footer="0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2025-12-01T08:26:28Z</dcterms:modified>
</cp:coreProperties>
</file>