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3E6824CD-5ED2-4615-B69D-6F779B7BB4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Лист1!$B$20:$L$26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5" i="1" s="1"/>
  <c r="F23" i="1"/>
  <c r="F25" i="1" s="1"/>
  <c r="G23" i="1"/>
  <c r="G25" i="1" s="1"/>
  <c r="I23" i="1"/>
  <c r="I25" i="1" s="1"/>
  <c r="J23" i="1"/>
  <c r="K23" i="1"/>
  <c r="L23" i="1"/>
  <c r="D24" i="1"/>
  <c r="F24" i="1"/>
  <c r="G24" i="1"/>
  <c r="J24" i="1"/>
  <c r="K24" i="1"/>
  <c r="L24" i="1"/>
  <c r="I21" i="1"/>
  <c r="I22" i="1"/>
  <c r="I24" i="1" s="1"/>
  <c r="I26" i="1"/>
  <c r="C26" i="1"/>
  <c r="D26" i="1"/>
  <c r="F26" i="1"/>
  <c r="K26" i="1"/>
  <c r="L26" i="1"/>
  <c r="J25" i="1"/>
  <c r="C21" i="1"/>
  <c r="C23" i="1" s="1"/>
  <c r="C25" i="1" s="1"/>
  <c r="C22" i="1"/>
  <c r="C24" i="1" s="1"/>
  <c r="I27" i="1" l="1"/>
  <c r="H27" i="1" l="1"/>
</calcChain>
</file>

<file path=xl/sharedStrings.xml><?xml version="1.0" encoding="utf-8"?>
<sst xmlns="http://schemas.openxmlformats.org/spreadsheetml/2006/main" count="44" uniqueCount="36">
  <si>
    <t>ТОО "МВ АРНА" Республика Казахстан г.Капшагай, 1 микрорайон, дом 30, кв. 45 E-mail: mv_arna@mail.ru 
БИН 101140015123 
Банковские реквизиты: 
ИИК KZ61826BOKZTD2000802 (KZT) 
БИК ALMNKZKA АО "АТФ Банк" в г.Алматы</t>
  </si>
  <si>
    <t>дата, время</t>
  </si>
  <si>
    <t>место уничтожения</t>
  </si>
  <si>
    <t>Нами:</t>
  </si>
  <si>
    <t>Лекарственная форма, дозировка</t>
  </si>
  <si>
    <t>Серия (Модель)</t>
  </si>
  <si>
    <t>Единица измерения</t>
  </si>
  <si>
    <t>Цена (тенге)</t>
  </si>
  <si>
    <t>Сумма (тенге)</t>
  </si>
  <si>
    <t>Способ уничтожения</t>
  </si>
  <si>
    <t>непригодные к реализации и медицинскому применению лекарственные средства</t>
  </si>
  <si>
    <t>Приложение к Правилам уничтожения субъектами в сфере обращения лекарственных средств и медицинских изделий в распоряжении которых находятся лекарственные средства и медицинские изделия, пришедших в негодность, с истекшим сроком годности, фальсифицированные лекарственные средства и медицинские изделия и другие, не соответствующие требованиям законодательства Респулбики Казахстан Приказ и.о. Министра здравоохранения Республики Казахстан от 27 октября 2020 года № ҚР ДСМ-155/2020. Зарегестрирован в Министерстве Республики Казахстан 29 октября 2020 года № 21533. В соответствии с пунктом 4 статьи 250 Кодекса Республики Казастан от 07 июля 2020 года "О здоровье народа и системе здравоохранения".</t>
  </si>
  <si>
    <t>Акт об уничтожении непригодных к реализации и медицинскому применению лекарственных средств и медицинских изделий</t>
  </si>
  <si>
    <t>город Капшагай, промбаза Арна, участок 137 – производственная база ТОО «МВ Арна»</t>
  </si>
  <si>
    <t>(фамилия, имя, отчество (при его наличии), место работы, должность лиц, принимавших участие в уничтожении)</t>
  </si>
  <si>
    <t>№ п/п</t>
  </si>
  <si>
    <t>Наименование лекарственного средства и медицинского изделия</t>
  </si>
  <si>
    <t>Количество</t>
  </si>
  <si>
    <t>Наименование производителя лекарственного средства, медицинского изделия</t>
  </si>
  <si>
    <t>Основание для уничтожения / причина уничтожения</t>
  </si>
  <si>
    <t>Подписи:</t>
  </si>
  <si>
    <t>Фамилия, имя, отчество (при его наличии) лиц, принимавших участие в уничтожении. Место печати (при наличии) для организаций, осуществляющих уничтожение лекарственных средств и медицинских изделий.</t>
  </si>
  <si>
    <t>табл.</t>
  </si>
  <si>
    <t>шт</t>
  </si>
  <si>
    <t>Dr.Reddy’s Laboratories LTD, India</t>
  </si>
  <si>
    <t>Сжигание</t>
  </si>
  <si>
    <t>Итого</t>
  </si>
  <si>
    <t>"    "                         20__   г.   9:00 - 18:00 час.</t>
  </si>
  <si>
    <t>4GF11</t>
  </si>
  <si>
    <t>4GF12</t>
  </si>
  <si>
    <t>4GF13</t>
  </si>
  <si>
    <t>4GF15</t>
  </si>
  <si>
    <t>4GF16</t>
  </si>
  <si>
    <t>C2501976</t>
  </si>
  <si>
    <t>Общий вес: 2 476,00 кг (Две тясячи четыреста семьдесят шесть килограмм 00 грамм)</t>
  </si>
  <si>
    <t>уничтожены ниже перечисленные лекарственные средства и медицинские изделия, непригодные к реализации и медицинскому применению в количестве 25 656(Двадцать пять  тысяч шестьсот пятьдесят шесть ) упаковок, 
наименований на сумму 30 714 072,36 (Тридцать  миллионов семьсот четырнадцать тысяч семьдесят две  тенге 36 тиын ) о чем составлен данный АКТ: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</si>
</sst>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sz val="6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0" xfId="0" applyFont="1"/>
    <xf numFmtId="4" fontId="7" fillId="0" borderId="0" xfId="0" applyNumberFormat="1" applyFont="1"/>
    <xf numFmtId="0" fontId="6" fillId="0" borderId="5" xfId="0" applyFont="1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8" fillId="0" borderId="5" xfId="0" applyFont="1" applyBorder="1" applyAlignment="1">
      <alignment vertical="justify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0" xfId="0" applyFont="1" applyBorder="1"/>
    <xf numFmtId="4" fontId="10" fillId="0" borderId="8" xfId="0" applyNumberFormat="1" applyFont="1" applyBorder="1"/>
    <xf numFmtId="1" fontId="5" fillId="0" borderId="3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1" fillId="0" borderId="3" xfId="0" applyFont="1" applyBorder="1" applyAlignment="1">
      <alignment horizontal="left" wrapText="1"/>
    </xf>
    <xf numFmtId="0" fontId="12" fillId="0" borderId="0" xfId="0" applyFont="1"/>
    <xf numFmtId="4" fontId="0" fillId="0" borderId="12" xfId="0" applyNumberFormat="1" applyBorder="1"/>
    <xf numFmtId="0" fontId="13" fillId="0" borderId="6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 wrapText="1"/>
    </xf>
    <xf numFmtId="4" fontId="10" fillId="0" borderId="8" xfId="0" applyNumberFormat="1" applyFont="1" applyBorder="1" applyAlignment="1">
      <alignment horizontal="center"/>
    </xf>
    <xf numFmtId="0" fontId="1" fillId="0" borderId="3" xfId="1" applyBorder="1"/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lglobal-my.sharepoint.com/personal/popova_irina_drreddys_com/Documents/Work/2025/Destruction/Destr%20&#8470;17/&#1054;&#1073;&#1097;&#1080;&#1081;%20&#1089;&#1087;&#1080;&#1089;&#1086;&#1082;%20&#1089;&#1043;&#1058;&#1044;.xlsx" TargetMode="External"/><Relationship Id="rId1" Type="http://schemas.openxmlformats.org/officeDocument/2006/relationships/externalLinkPath" Target="file:///C:\Users\p33008036\OneDrive%20-%20Dr.%20Reddy's%20Laboratories%20Ltd\Work\2026\Destruction%202026\&#1054;&#1073;&#1097;&#1080;&#1081;%20&#1089;&#1087;&#1080;&#1089;&#1086;&#1082;%20&#1089;&#1043;&#1058;&#104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lglobal-my.sharepoint.com/personal/popova_irina_drreddys_com/Documents/Work/2025/Destruction/Destr%20&#8470;14/&#1040;&#1050;&#1058;%20&#1086;&#1073;%20&#1091;&#1085;&#1080;&#1095;&#1090;&#1086;&#1078;&#1077;&#1085;&#1080;&#1080;%20&#8470;14.xlsx" TargetMode="External"/><Relationship Id="rId1" Type="http://schemas.openxmlformats.org/officeDocument/2006/relationships/externalLinkPath" Target="file:///C:\personal\popova_irina_drreddys_com\Documents\Work\2025\Destruction\Destr%20&#8470;14\&#1040;&#1050;&#1058;%20&#1086;&#1073;%20&#1091;&#1085;&#1080;&#1095;&#1090;&#1086;&#1078;&#1077;&#1085;&#1080;&#1080;%20&#8470;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 refreshError="1">
        <row r="20">
          <cell r="C20" t="str">
            <v>Кеторол гель 2% 30 г</v>
          </cell>
        </row>
        <row r="57">
          <cell r="C57" t="str">
            <v>Найз® Фаст 1% Спрей для наружного применения 35 г фл.</v>
          </cell>
        </row>
        <row r="58">
          <cell r="C58" t="str">
            <v>Найз® Фаст 1% Спрей для наружного применения 35 г фл.</v>
          </cell>
        </row>
        <row r="89">
          <cell r="C89" t="str">
            <v>Телсартан Н 80 мг+ 12,5 мг №28 табл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8">
          <cell r="J58" t="str">
            <v>Фамар Хелс Кейр Сервисес Мадрид, С.А.У. Испания</v>
          </cell>
        </row>
        <row r="136">
          <cell r="D136" t="str">
            <v>табл.</v>
          </cell>
          <cell r="F136" t="str">
            <v>шт</v>
          </cell>
          <cell r="K136" t="str">
            <v>непригодные к реализации и медицинскому применению лекарственные средства</v>
          </cell>
          <cell r="L136" t="str">
            <v>Сжигание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7"/>
  <sheetViews>
    <sheetView tabSelected="1" topLeftCell="A10" zoomScaleNormal="100" workbookViewId="0">
      <selection activeCell="B18" sqref="B18:L18"/>
    </sheetView>
  </sheetViews>
  <sheetFormatPr defaultColWidth="9.109375" defaultRowHeight="13.2" x14ac:dyDescent="0.25"/>
  <cols>
    <col min="1" max="1" width="9.109375" style="1"/>
    <col min="2" max="2" width="5.44140625" style="1" customWidth="1"/>
    <col min="3" max="3" width="46.5546875" style="1" customWidth="1"/>
    <col min="4" max="4" width="8.44140625" style="18" customWidth="1"/>
    <col min="5" max="5" width="8.77734375" style="1" customWidth="1"/>
    <col min="6" max="6" width="6" style="1" customWidth="1"/>
    <col min="7" max="7" width="10.109375" style="24" bestFit="1" customWidth="1"/>
    <col min="8" max="8" width="9.109375" style="23" customWidth="1"/>
    <col min="9" max="9" width="15.6640625" style="1" customWidth="1"/>
    <col min="10" max="10" width="20.109375" style="1" customWidth="1"/>
    <col min="11" max="11" width="30.88671875" style="1" bestFit="1" customWidth="1"/>
    <col min="12" max="12" width="33.88671875" style="1" bestFit="1" customWidth="1"/>
    <col min="13" max="16384" width="9.109375" style="1"/>
  </cols>
  <sheetData>
    <row r="2" spans="2:12" ht="162" customHeight="1" x14ac:dyDescent="0.25">
      <c r="B2" s="39" t="s">
        <v>0</v>
      </c>
      <c r="C2" s="39"/>
      <c r="D2" s="39"/>
      <c r="K2" s="40" t="s">
        <v>11</v>
      </c>
      <c r="L2" s="40"/>
    </row>
    <row r="5" spans="2:12" x14ac:dyDescent="0.25">
      <c r="B5" s="41" t="s">
        <v>12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7" spans="2:12" x14ac:dyDescent="0.25">
      <c r="B7" s="42" t="s">
        <v>27</v>
      </c>
      <c r="C7" s="42"/>
      <c r="D7" s="41" t="s">
        <v>13</v>
      </c>
      <c r="E7" s="41"/>
      <c r="F7" s="41"/>
      <c r="G7" s="41"/>
      <c r="H7" s="41"/>
      <c r="I7" s="41"/>
      <c r="J7" s="41"/>
      <c r="K7" s="41"/>
      <c r="L7" s="41"/>
    </row>
    <row r="8" spans="2:12" x14ac:dyDescent="0.25">
      <c r="B8" s="43" t="s">
        <v>1</v>
      </c>
      <c r="C8" s="43"/>
      <c r="D8" s="37" t="s">
        <v>2</v>
      </c>
      <c r="E8" s="37"/>
      <c r="F8" s="37"/>
      <c r="G8" s="37"/>
      <c r="H8" s="37"/>
      <c r="I8" s="37"/>
      <c r="J8" s="37"/>
      <c r="K8" s="37"/>
      <c r="L8" s="37"/>
    </row>
    <row r="10" spans="2:12" x14ac:dyDescent="0.25">
      <c r="B10" s="38" t="s">
        <v>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2:12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2:12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2:12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2:12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2:12" x14ac:dyDescent="0.25">
      <c r="B15" s="37" t="s">
        <v>14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8" spans="2:12" ht="52.2" customHeight="1" x14ac:dyDescent="0.25">
      <c r="B18" s="40" t="s">
        <v>35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20" spans="2:12" ht="79.2" x14ac:dyDescent="0.25">
      <c r="B20" s="2" t="s">
        <v>15</v>
      </c>
      <c r="C20" s="2" t="s">
        <v>16</v>
      </c>
      <c r="D20" s="2" t="s">
        <v>4</v>
      </c>
      <c r="E20" s="2" t="s">
        <v>5</v>
      </c>
      <c r="F20" s="2" t="s">
        <v>6</v>
      </c>
      <c r="G20" s="25" t="s">
        <v>7</v>
      </c>
      <c r="H20" s="21" t="s">
        <v>17</v>
      </c>
      <c r="I20" s="2" t="s">
        <v>8</v>
      </c>
      <c r="J20" s="2" t="s">
        <v>18</v>
      </c>
      <c r="K20" s="2" t="s">
        <v>19</v>
      </c>
      <c r="L20" s="2" t="s">
        <v>9</v>
      </c>
    </row>
    <row r="21" spans="2:12" ht="15.6" x14ac:dyDescent="0.25">
      <c r="B21" s="30">
        <v>1</v>
      </c>
      <c r="C21" s="27" t="str">
        <f>[1]Лист1!C57</f>
        <v>Найз® Фаст 1% Спрей для наружного применения 35 г фл.</v>
      </c>
      <c r="D21" s="7" t="s">
        <v>22</v>
      </c>
      <c r="E21" s="35" t="s">
        <v>28</v>
      </c>
      <c r="F21" s="5" t="s">
        <v>23</v>
      </c>
      <c r="G21" s="31">
        <v>1130.6500000000001</v>
      </c>
      <c r="H21" s="31">
        <v>4176</v>
      </c>
      <c r="I21" s="33">
        <f t="shared" ref="I21:I22" si="0">H21*G21</f>
        <v>4721594.4000000004</v>
      </c>
      <c r="J21" s="3" t="s">
        <v>24</v>
      </c>
      <c r="K21" s="15" t="s">
        <v>10</v>
      </c>
      <c r="L21" s="6" t="s">
        <v>25</v>
      </c>
    </row>
    <row r="22" spans="2:12" ht="15.6" x14ac:dyDescent="0.25">
      <c r="B22" s="30">
        <v>2</v>
      </c>
      <c r="C22" s="27" t="str">
        <f>[1]Лист1!C58</f>
        <v>Найз® Фаст 1% Спрей для наружного применения 35 г фл.</v>
      </c>
      <c r="D22" s="7" t="s">
        <v>22</v>
      </c>
      <c r="E22" s="35" t="s">
        <v>29</v>
      </c>
      <c r="F22" s="5" t="s">
        <v>23</v>
      </c>
      <c r="G22" s="31">
        <v>1130.6500000000001</v>
      </c>
      <c r="H22" s="31">
        <v>5376</v>
      </c>
      <c r="I22" s="33">
        <f t="shared" si="0"/>
        <v>6078374.4000000004</v>
      </c>
      <c r="J22" s="3" t="s">
        <v>24</v>
      </c>
      <c r="K22" s="15" t="s">
        <v>10</v>
      </c>
      <c r="L22" s="6" t="s">
        <v>25</v>
      </c>
    </row>
    <row r="23" spans="2:12" ht="15.6" x14ac:dyDescent="0.25">
      <c r="B23" s="30">
        <v>3</v>
      </c>
      <c r="C23" s="27" t="str">
        <f>Лист1!C21</f>
        <v>Найз® Фаст 1% Спрей для наружного применения 35 г фл.</v>
      </c>
      <c r="D23" s="7" t="str">
        <f>Лист1!D21</f>
        <v>табл.</v>
      </c>
      <c r="E23" s="35" t="s">
        <v>30</v>
      </c>
      <c r="F23" s="5" t="str">
        <f>Лист1!F21</f>
        <v>шт</v>
      </c>
      <c r="G23" s="31">
        <f>Лист1!G21</f>
        <v>1130.6500000000001</v>
      </c>
      <c r="H23" s="31">
        <v>5436</v>
      </c>
      <c r="I23" s="33">
        <f>Лист1!I21</f>
        <v>4721594.4000000004</v>
      </c>
      <c r="J23" s="3" t="str">
        <f>Лист1!J21</f>
        <v>Dr.Reddy’s Laboratories LTD, India</v>
      </c>
      <c r="K23" s="15" t="str">
        <f>Лист1!K21</f>
        <v>непригодные к реализации и медицинскому применению лекарственные средства</v>
      </c>
      <c r="L23" s="6" t="str">
        <f>Лист1!L21</f>
        <v>Сжигание</v>
      </c>
    </row>
    <row r="24" spans="2:12" ht="15.6" x14ac:dyDescent="0.25">
      <c r="B24" s="30">
        <v>4</v>
      </c>
      <c r="C24" s="27" t="str">
        <f>Лист1!C22</f>
        <v>Найз® Фаст 1% Спрей для наружного применения 35 г фл.</v>
      </c>
      <c r="D24" s="7" t="str">
        <f>Лист1!D22</f>
        <v>табл.</v>
      </c>
      <c r="E24" s="35" t="s">
        <v>31</v>
      </c>
      <c r="F24" s="5" t="str">
        <f>Лист1!F22</f>
        <v>шт</v>
      </c>
      <c r="G24" s="31">
        <f>Лист1!G22</f>
        <v>1130.6500000000001</v>
      </c>
      <c r="H24" s="31">
        <v>3840</v>
      </c>
      <c r="I24" s="33">
        <f>Лист1!I22</f>
        <v>6078374.4000000004</v>
      </c>
      <c r="J24" s="3" t="str">
        <f>Лист1!J22</f>
        <v>Dr.Reddy’s Laboratories LTD, India</v>
      </c>
      <c r="K24" s="15" t="str">
        <f>Лист1!K22</f>
        <v>непригодные к реализации и медицинскому применению лекарственные средства</v>
      </c>
      <c r="L24" s="6" t="str">
        <f>Лист1!L22</f>
        <v>Сжигание</v>
      </c>
    </row>
    <row r="25" spans="2:12" ht="15.6" x14ac:dyDescent="0.25">
      <c r="B25" s="30">
        <v>5</v>
      </c>
      <c r="C25" s="27" t="str">
        <f>Лист1!C23</f>
        <v>Найз® Фаст 1% Спрей для наружного применения 35 г фл.</v>
      </c>
      <c r="D25" s="7" t="str">
        <f>Лист1!D23</f>
        <v>табл.</v>
      </c>
      <c r="E25" s="35" t="s">
        <v>32</v>
      </c>
      <c r="F25" s="5" t="str">
        <f>Лист1!F23</f>
        <v>шт</v>
      </c>
      <c r="G25" s="31">
        <f>Лист1!G23</f>
        <v>1130.6500000000001</v>
      </c>
      <c r="H25" s="31">
        <v>5424</v>
      </c>
      <c r="I25" s="33">
        <f>Лист1!I23</f>
        <v>4721594.4000000004</v>
      </c>
      <c r="J25" s="3" t="str">
        <f t="shared" ref="J25" si="1">$J$21</f>
        <v>Dr.Reddy’s Laboratories LTD, India</v>
      </c>
      <c r="K25" s="15" t="s">
        <v>10</v>
      </c>
      <c r="L25" s="6" t="s">
        <v>25</v>
      </c>
    </row>
    <row r="26" spans="2:12" ht="16.2" thickBot="1" x14ac:dyDescent="0.3">
      <c r="B26" s="30">
        <v>6</v>
      </c>
      <c r="C26" s="27" t="str">
        <f>[1]Лист1!C89</f>
        <v>Телсартан Н 80 мг+ 12,5 мг №28 табл</v>
      </c>
      <c r="D26" s="7" t="str">
        <f>[2]Лист1!D136</f>
        <v>табл.</v>
      </c>
      <c r="E26" s="27" t="s">
        <v>33</v>
      </c>
      <c r="F26" s="5" t="str">
        <f>[2]Лист1!F136</f>
        <v>шт</v>
      </c>
      <c r="G26" s="31">
        <v>3128.59</v>
      </c>
      <c r="H26" s="32">
        <v>1404</v>
      </c>
      <c r="I26" s="33">
        <f t="shared" ref="I26" si="2">H26*G26</f>
        <v>4392540.3600000003</v>
      </c>
      <c r="J26" s="10" t="s">
        <v>24</v>
      </c>
      <c r="K26" s="15" t="str">
        <f>[2]Лист1!K136</f>
        <v>непригодные к реализации и медицинскому применению лекарственные средства</v>
      </c>
      <c r="L26" s="4" t="str">
        <f>[2]Лист1!L136</f>
        <v>Сжигание</v>
      </c>
    </row>
    <row r="27" spans="2:12" ht="16.2" thickBot="1" x14ac:dyDescent="0.35">
      <c r="B27" s="11"/>
      <c r="C27" s="19" t="s">
        <v>26</v>
      </c>
      <c r="D27" s="16"/>
      <c r="E27" s="12"/>
      <c r="F27" s="12"/>
      <c r="G27" s="29"/>
      <c r="H27" s="34">
        <f>SUM(H21:H26)</f>
        <v>25656</v>
      </c>
      <c r="I27" s="20">
        <f>SUM(I21:I26)</f>
        <v>30714072.359999999</v>
      </c>
      <c r="J27" s="14"/>
      <c r="K27" s="12"/>
      <c r="L27" s="13"/>
    </row>
    <row r="28" spans="2:12" ht="14.4" x14ac:dyDescent="0.3">
      <c r="B28"/>
      <c r="C28" s="8"/>
      <c r="D28" s="17"/>
      <c r="E28"/>
      <c r="F28"/>
      <c r="G28" s="26"/>
      <c r="H28" s="22"/>
      <c r="I28" s="9"/>
      <c r="J28"/>
      <c r="K28"/>
      <c r="L28"/>
    </row>
    <row r="29" spans="2:12" ht="14.4" x14ac:dyDescent="0.3">
      <c r="B29"/>
      <c r="C29" s="28" t="s">
        <v>34</v>
      </c>
      <c r="D29" s="17"/>
      <c r="E29"/>
      <c r="F29"/>
      <c r="G29" s="26"/>
      <c r="H29" s="22"/>
      <c r="I29" s="9"/>
      <c r="J29"/>
      <c r="K29"/>
      <c r="L29"/>
    </row>
    <row r="30" spans="2:12" x14ac:dyDescent="0.25">
      <c r="B30" s="38" t="s">
        <v>20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2:12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</row>
    <row r="33" spans="2:12" x14ac:dyDescent="0.25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2:12" x14ac:dyDescent="0.25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</row>
    <row r="35" spans="2:12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2:12" x14ac:dyDescent="0.25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2:12" x14ac:dyDescent="0.25">
      <c r="B37" s="37" t="s">
        <v>21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</row>
  </sheetData>
  <mergeCells count="22">
    <mergeCell ref="B2:D2"/>
    <mergeCell ref="B18:L18"/>
    <mergeCell ref="K2:L2"/>
    <mergeCell ref="B5:L5"/>
    <mergeCell ref="B15:L15"/>
    <mergeCell ref="D7:L7"/>
    <mergeCell ref="B7:C7"/>
    <mergeCell ref="B8:C8"/>
    <mergeCell ref="D8:L8"/>
    <mergeCell ref="B10:L10"/>
    <mergeCell ref="B11:L11"/>
    <mergeCell ref="B12:L12"/>
    <mergeCell ref="B13:L13"/>
    <mergeCell ref="B14:L14"/>
    <mergeCell ref="B35:L35"/>
    <mergeCell ref="B36:L36"/>
    <mergeCell ref="B37:L37"/>
    <mergeCell ref="B30:L30"/>
    <mergeCell ref="B31:L31"/>
    <mergeCell ref="B32:L32"/>
    <mergeCell ref="B33:L33"/>
    <mergeCell ref="B34:L34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7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2026-02-19T12:14:19Z</dcterms:modified>
</cp:coreProperties>
</file>