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idanaBTol\OneDrive - ArcelorMittal\Desktop\"/>
    </mc:Choice>
  </mc:AlternateContent>
  <xr:revisionPtr revIDLastSave="0" documentId="8_{ABB32EDD-5A5C-4392-9D59-9D65635587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armet" sheetId="3" r:id="rId1"/>
    <sheet name="Лист1" sheetId="4" r:id="rId2"/>
  </sheets>
  <definedNames>
    <definedName name="_xlnm.Print_Area" localSheetId="0">Qarmet!$A$1:$N$63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3" l="1"/>
  <c r="M41" i="3"/>
  <c r="M54" i="3" l="1"/>
</calcChain>
</file>

<file path=xl/sharedStrings.xml><?xml version="1.0" encoding="utf-8"?>
<sst xmlns="http://schemas.openxmlformats.org/spreadsheetml/2006/main" count="277" uniqueCount="166">
  <si>
    <t>№</t>
  </si>
  <si>
    <t>п/п</t>
  </si>
  <si>
    <t xml:space="preserve">1. Охрана воздушного бассейна </t>
  </si>
  <si>
    <t>2. Охрана и рациональное использование водных ресурсов</t>
  </si>
  <si>
    <t>По данному разделу мероприятия не планируются</t>
  </si>
  <si>
    <t>3. Охрана от воздействия на прибрежные и водные экосистемы</t>
  </si>
  <si>
    <t>3.1</t>
  </si>
  <si>
    <t>4. Охрана земельных ресурсов</t>
  </si>
  <si>
    <t>5. Охрана и рациональное использование недр</t>
  </si>
  <si>
    <t>5.1</t>
  </si>
  <si>
    <t>6. Охрана флоры и фауны</t>
  </si>
  <si>
    <t>7. Обращения с отходами производства и потребления</t>
  </si>
  <si>
    <t>7.1</t>
  </si>
  <si>
    <t>8.1</t>
  </si>
  <si>
    <t>9.Внедрение систем управления и наилучших безопасных технологий</t>
  </si>
  <si>
    <t>9.1</t>
  </si>
  <si>
    <t>10. Научно исследовательские, изыскательские и другие разработки</t>
  </si>
  <si>
    <t>ИТОГО:</t>
  </si>
  <si>
    <t>ВСЕГО:</t>
  </si>
  <si>
    <t>2.1</t>
  </si>
  <si>
    <t>6.1</t>
  </si>
  <si>
    <t>Мероприятия, связанные с соблюдением нормативов допустимых выбросов и сбросов загрязняющих веществ</t>
  </si>
  <si>
    <t>Мероприятие по соблюдению нормативов</t>
  </si>
  <si>
    <t>Объект / источник эмиссии</t>
  </si>
  <si>
    <t>Показатель (нормативы эмиссий)</t>
  </si>
  <si>
    <t>Обоснование</t>
  </si>
  <si>
    <t>Текущая величина</t>
  </si>
  <si>
    <t>Календарный план достижения установленных показателей</t>
  </si>
  <si>
    <t>Срок выполнения</t>
  </si>
  <si>
    <t>8. Радиационная, биологическая и химическая безопасность</t>
  </si>
  <si>
    <t>Приложение 4 к ЭК РК от 02.01.2021 г.</t>
  </si>
  <si>
    <t>улучшение экологического состояния территории, снижение СО2</t>
  </si>
  <si>
    <t>Приложение 4 к ЭК РК от 02.01.2021 г.; СП "Санитарно-эпидемиологические требования к санитарно-защитным зонам объектов, являющихся объектами воздействия на среду обитания и здоровье человека" от 11.01.2022г №ҚР ДСМ-2</t>
  </si>
  <si>
    <t>соблюдение нормативов законодательства РК</t>
  </si>
  <si>
    <t>Наименование объекта: Стальной департамент</t>
  </si>
  <si>
    <t>Коксовые цеха / коксовые батареи</t>
  </si>
  <si>
    <t>Конвертерный цех / миксерное отделение</t>
  </si>
  <si>
    <t>1.14</t>
  </si>
  <si>
    <t>1.16</t>
  </si>
  <si>
    <t>1.17</t>
  </si>
  <si>
    <t>1.18</t>
  </si>
  <si>
    <t>1.19</t>
  </si>
  <si>
    <t>1.21</t>
  </si>
  <si>
    <t>Отходы производства</t>
  </si>
  <si>
    <t>Хим.отвал №1</t>
  </si>
  <si>
    <t>Проведение вакуумной уборки пыли Миксерного отделения ККЦ. Реализация/утилизация графитовой пыли</t>
  </si>
  <si>
    <t>4.2</t>
  </si>
  <si>
    <t>Приложение 4 к ЭК РК от 02.01.2021 г.; СП "Санитарно-эпидемиологические требования к санитарно-защитным зонам объектов, являющихся объектами воздействия на среду обитания и здоровье человека" от 11.01.2022г №ҚР ДСМ-1</t>
  </si>
  <si>
    <t>СЗЗ предприятия</t>
  </si>
  <si>
    <t>г.Темиртау</t>
  </si>
  <si>
    <t>6.2</t>
  </si>
  <si>
    <t>7.2</t>
  </si>
  <si>
    <t>Конвертерный цех / проходная</t>
  </si>
  <si>
    <t>без затрат</t>
  </si>
  <si>
    <t>Мониторинг за качеством подземных вод, почвы</t>
  </si>
  <si>
    <t>подземные воды со скважин, точки на территории предприятия по почве</t>
  </si>
  <si>
    <t>ЦОИ / ВП-2
ИЗА № 0550</t>
  </si>
  <si>
    <t>Соблюдение нормативов на основных ист КЦ№1, КЦ№2</t>
  </si>
  <si>
    <t xml:space="preserve">ст 356 ЭК РК от 02.01.2021г. </t>
  </si>
  <si>
    <t>Раздел 19 ЭК РК от 02.01.2021г.</t>
  </si>
  <si>
    <t>Начало работ по выемке и переработке химических отходов с хим.отвала №1 с проведением рекультивации</t>
  </si>
  <si>
    <t>Агломерационный цех / зона спекания ИЗА  0922</t>
  </si>
  <si>
    <t>Углеподготовительный, Углеобогатительный,Коксовый, Агломерационнный, ЖБиМ</t>
  </si>
  <si>
    <t>Пыль неорг. 69,853086 т/г</t>
  </si>
  <si>
    <t>10.2</t>
  </si>
  <si>
    <t>1.23</t>
  </si>
  <si>
    <t xml:space="preserve">Капитальные и текущие ремонты аспирационных установок
 ЦН-15 (14 единиц) </t>
  </si>
  <si>
    <t>5 мкЗв/час</t>
  </si>
  <si>
    <t>Пыль неорг. 50 т/г</t>
  </si>
  <si>
    <t>Проектирование по управлению водными ресурсами комбината с целью сокращения сброса воды в Самаркандское водохранилище</t>
  </si>
  <si>
    <t>сокращение сброса сточных вод</t>
  </si>
  <si>
    <t>сокращение размещения исторических отходов КХП</t>
  </si>
  <si>
    <t>Смолосодержащие отходы - около 40 000 тонн</t>
  </si>
  <si>
    <t>Поглощение СО, выработка О2</t>
  </si>
  <si>
    <t>Снижение складирования на 40% от объемов  образования отходов</t>
  </si>
  <si>
    <t xml:space="preserve">Объем образования отходов - 6,1 млн тонн </t>
  </si>
  <si>
    <t>контроль сброса сточных вод</t>
  </si>
  <si>
    <t>ККЦ - CaO, окислы железа, NO NO2 CO SO2 - 7911 т/г
ТЭЦ-ПВС пыль неорг, сажа, NO NO2 CO SO2 - 12000 т/г
ТЭЦ-2 пыль неорг, сажа, NO NO2 CO SO2 - 26611 т/г</t>
  </si>
  <si>
    <t>ККЦ - CaO окислы железа, NO NO2 CO SO2 - 7911 т/г
ТЭЦ-ПВС пыль неорг, сажа, NO NO2 CO SO2 - 12000 т/г
ТЭЦ-2 пыль неорг, сажа, NO NO2 CO SO2 - 26611 т/г</t>
  </si>
  <si>
    <t>водовыпуски Стального департамента №1,2,3</t>
  </si>
  <si>
    <t>Переработка, утилизация и реализация отходов согласно Программе управления отходами производства и потребления Стального департамента</t>
  </si>
  <si>
    <t>Проведение дозиметрического контроля при вывозе материалов и отходов с территории комбината</t>
  </si>
  <si>
    <t>Снижение складирования на 100% от объемов  образования отходов</t>
  </si>
  <si>
    <t xml:space="preserve">Объем образования отходов - 100 тонн </t>
  </si>
  <si>
    <t>Наименование предприятия: АО Qarmet</t>
  </si>
  <si>
    <t>Кальций оксид 5,7346 г/с, 82,5783 т/г
Пыль неорг SiО2&lt;20 7,4441 г/с, 107,195 т/г</t>
  </si>
  <si>
    <t>1.1.</t>
  </si>
  <si>
    <t>1.2.</t>
  </si>
  <si>
    <t>1.4.</t>
  </si>
  <si>
    <t>1.6.</t>
  </si>
  <si>
    <t>1.12.</t>
  </si>
  <si>
    <t>1.13.</t>
  </si>
  <si>
    <t>КХП</t>
  </si>
  <si>
    <t>1.15.</t>
  </si>
  <si>
    <t>Новый источник, после проектирования</t>
  </si>
  <si>
    <t>Обеспечитьуход за деревьями в зеленом поясе города</t>
  </si>
  <si>
    <t xml:space="preserve">Озеленение санитарно-защитной зоны, территории предприятия, уход за зелеными насаждениями
</t>
  </si>
  <si>
    <t>2024 -2025</t>
  </si>
  <si>
    <t>Выполнение капитальных и текущих ремонтов очистного оборудования Цеха очистных сооружений</t>
  </si>
  <si>
    <t>Проектирование и установка приборов автоматического мониторинга на  водовыпусках АО "Qarmet"</t>
  </si>
  <si>
    <t>2.3.</t>
  </si>
  <si>
    <t>2.4</t>
  </si>
  <si>
    <t>Водовыпуск 2,3</t>
  </si>
  <si>
    <t>Доменный цех/ ИЗА 0450</t>
  </si>
  <si>
    <t>ЦОИ/ ИЗА 0573-0577</t>
  </si>
  <si>
    <t>Пыль неорг SiO2&lt;20 - 4,5612 г/с, 135,458 т/г</t>
  </si>
  <si>
    <t>ДЦ, ККЦ, ЦОИ, АГП, ЛПЦ</t>
  </si>
  <si>
    <t>Соблюдение нормативов</t>
  </si>
  <si>
    <t>Конвертерный цех / аэрационный фонарь
 ИЗА 0946-001,0946-002</t>
  </si>
  <si>
    <t>Пыль неорг. 1642 т/г</t>
  </si>
  <si>
    <t>ТЭЦ-2 / котлоагрегат ИЗА 0952</t>
  </si>
  <si>
    <t>Пыль, окислы азота, диоксид серы, оксид углерода - 3444,9 т/г</t>
  </si>
  <si>
    <t>Конвертерный цех / аэрационный фонарь
 ИЗА 0538</t>
  </si>
  <si>
    <t>Железо оксид, углерод оксид, окислы азота, диоксид серы, пыль - 766,3 т/г</t>
  </si>
  <si>
    <t>Пыль неорг SiO2&lt;20 - 47,072 г/с, 1244,5 т/г</t>
  </si>
  <si>
    <t xml:space="preserve">Кальций оксид, Пыль неорг  SiО2&lt;20 -  13,17 г/с, 213,07 т/г
</t>
  </si>
  <si>
    <t>Проектирование установки электрофильтра (1 ед), прохождение госэкспертиз, получение разрешений. Начало работ по реконструкции пылеочистного оборудования для улавливания и очистки выбросов литейного двора и тракта подачи агломерата доменной печи №2</t>
  </si>
  <si>
    <t xml:space="preserve">Поэтапный ежегодный ремонт огнеупорной кладки коксовых батарей №1-5,7 </t>
  </si>
  <si>
    <t>Разработка проектно-сметной документации, изготовление и поставка оборудования, подготовительные работы по восстановлению целостности конструкций (от воздействия при операции заливки кранном из-за стесненных условий)  зонтов вторичной газоочистки Конверторного цеха, замена в период текущих и капитальных ремонтов (конвертор № 1,2,3)</t>
  </si>
  <si>
    <t>Проведение замеров, мониторинг неорганизованных выбросов, компьютерное моделирование пылевого потока, разработка проектно-сметной документации по улавливанию неорганизованных выбросов Миксерного отделения Конверторного цеха.</t>
  </si>
  <si>
    <t xml:space="preserve">Актуализация проектно-сметной документации. Прохождение госэкспертиз, получение разрешений. Продолжение СМР по реконструкции пылеочистного оборудования зоны спекания агломашин №6 с монтажом электрофильтра. </t>
  </si>
  <si>
    <t>Проектирование. Прохождение госэкспертиз, получение разрешений по реконструкции пылеочистного оборудования с модернизацией шахтных печей цеха обжига известняка.</t>
  </si>
  <si>
    <t xml:space="preserve">Инвентаризация оборудования, материалов, работ, прохождение тендерных процедур. Продолжение СМР по реконструкции электрофильтра за вращающейся печью № 2 цеха обжига известняка
</t>
  </si>
  <si>
    <t>Начало работ по поэтапному внедрению природного газа на объекты АО Qarmet, со снижением потребления мазута и оптимизацией использования доменного и коксового газа. Внешний трубопровод ПГ. СМР внутреннего трубопровода ПГ</t>
  </si>
  <si>
    <t>Ежегодная замена/ревизия кранов пароинжекции на коксовых батареях №1-5,7</t>
  </si>
  <si>
    <t>Начало СМР новой коксовой батареи №8. Проектирование. Прохождение экспертиз, получение разрешений.</t>
  </si>
  <si>
    <t>Начало СМР новой коксовой батареи №9. Проектирование. Прохождение экспертиз, получение разрешений.</t>
  </si>
  <si>
    <t>на источниках  с объемами выбросов &gt;500 т/год
ИЗА № 0712, ИЗА №0538, ИЗА №0537, ИЗА 0059</t>
  </si>
  <si>
    <t xml:space="preserve">Обеспечение поэтапной установки оборудования, автоматизированного промышленного экологического мониторинга выбросов в атмосферу на ТЭЦ-2 котел №7, ТЭЦ-ПВС, Конверторный цех, УПК №1,2, УПК №3. Обследование дымовых труб, усиление конструкций КБ №7 КХП, ВП-1-2 ЦОИ </t>
  </si>
  <si>
    <t>*    Затраты могут измениться после проектирования и формирования сметы/ по результатам тендера</t>
  </si>
  <si>
    <t>Директор по экологии СД</t>
  </si>
  <si>
    <t>Объем финансирования, тыс. тенге**</t>
  </si>
  <si>
    <t>**    Объем финансирования указан на весь объем работ в рамках реализации проектов, часть работ будет длиться до 2028-2030гг.</t>
  </si>
  <si>
    <t>***   Экологическая эффективность будет получена после окончания реализации мероприятий, часть работ будет длиться до 2028-2030гг.</t>
  </si>
  <si>
    <t>после проектирования и формирования сметы</t>
  </si>
  <si>
    <t>Снижение складирования на 3-5 млн тонн</t>
  </si>
  <si>
    <t>Железо (II, III) оксиды - 263,4092 т/год 
Пыль неорг SiO2&lt;20 - 883,2703 т/г</t>
  </si>
  <si>
    <t>Железо (II, III) оксиды - 150 т/год 
Пыль неорг SiO2&lt;20 - 500 т/г</t>
  </si>
  <si>
    <t>Пыль неорг SiO2&lt;20 - 705 т/г</t>
  </si>
  <si>
    <t>Пыль неорг SiO2&lt;20 - 30 т/г</t>
  </si>
  <si>
    <t xml:space="preserve">Кальций оксид - 82 т/год, Пыль неорг  SiО2&lt;20 -  107 т/г
</t>
  </si>
  <si>
    <t>пыль неорг - 66 т/г</t>
  </si>
  <si>
    <t>Пыль неорг. 642 т/г</t>
  </si>
  <si>
    <t>Пыль неорг. 31 т/г</t>
  </si>
  <si>
    <t>Снижение объемов складирования отходов на 100 тонн</t>
  </si>
  <si>
    <t>Статус выполнения</t>
  </si>
  <si>
    <t>Капитальный ремонт первичного отстойника №3- работа выполнекна на 50%. Замена трубопровода сброженного осадка на иловые карты- роабота выполнена на 20%</t>
  </si>
  <si>
    <t>Работа утверждена финансирование выдано, на стадии утверждения проекта и закупа оборудования</t>
  </si>
  <si>
    <t>Проведена актуализация проектно-сметной документации. Получена гос.экспертиза. Объем выдан на тендер для определения подрядчика по СМР. Получено 5 предложений. Ведутся технические переговоры.</t>
  </si>
  <si>
    <t>Проект находится в стадии строительства</t>
  </si>
  <si>
    <t>Проведен текущий ремонт 6 аспирационных систем</t>
  </si>
  <si>
    <t>Выполняется</t>
  </si>
  <si>
    <t>Корректировка Плана мероприятий по охране окружающей среды на  2026-2030 годы</t>
  </si>
  <si>
    <t>на конец 1 года (2026 г.)</t>
  </si>
  <si>
    <t>на конец 2 года (2030 г.)</t>
  </si>
  <si>
    <t>на конец 1 года (2027 г.)</t>
  </si>
  <si>
    <t>на конец 1 года (2028 г.)</t>
  </si>
  <si>
    <t>на конец 1 года (2029 г.)</t>
  </si>
  <si>
    <t>2026-2027</t>
  </si>
  <si>
    <t>2026-2029</t>
  </si>
  <si>
    <t>2026-2030</t>
  </si>
  <si>
    <t>2027-2030</t>
  </si>
  <si>
    <t>Пусконаладочные работы котла №7 на ТЭЦ-2 с установкой новой системы очистки отходящих газов. Завершение строительно-монтажных работ. Пуско-наладка</t>
  </si>
  <si>
    <t>Сарлыбаев Р. Г.</t>
  </si>
  <si>
    <t>1800000*</t>
  </si>
  <si>
    <t>1210000*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</si>
</sst>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0"/>
      <name val="Arial Cyr"/>
      <family val="2"/>
      <charset val="204"/>
    </font>
    <font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sz val="12"/>
      <color indexed="9"/>
      <name val="Courier New"/>
      <family val="3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0"/>
      <name val="Courier New"/>
      <family val="3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9">
    <xf numFmtId="0" fontId="0" fillId="0" borderId="0" xfId="0"/>
    <xf numFmtId="0" fontId="2" fillId="0" borderId="0" xfId="0" applyFont="1"/>
    <xf numFmtId="0" fontId="4" fillId="0" borderId="0" xfId="1" applyFont="1" applyAlignment="1">
      <alignment horizontal="right"/>
    </xf>
    <xf numFmtId="0" fontId="4" fillId="0" borderId="0" xfId="1" applyFont="1"/>
    <xf numFmtId="0" fontId="6" fillId="0" borderId="0" xfId="0" applyFont="1"/>
    <xf numFmtId="0" fontId="7" fillId="0" borderId="0" xfId="0" applyFont="1" applyAlignment="1">
      <alignment horizontal="right" vertical="top" wrapText="1"/>
    </xf>
    <xf numFmtId="0" fontId="2" fillId="0" borderId="0" xfId="0" applyFont="1" applyAlignment="1">
      <alignment vertical="top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0" applyFont="1"/>
    <xf numFmtId="0" fontId="10" fillId="0" borderId="0" xfId="0" applyFont="1" applyAlignment="1">
      <alignment horizontal="left" vertical="top"/>
    </xf>
    <xf numFmtId="0" fontId="10" fillId="0" borderId="0" xfId="0" applyFont="1"/>
    <xf numFmtId="2" fontId="9" fillId="0" borderId="0" xfId="0" applyNumberFormat="1" applyFont="1"/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3" xfId="1" applyFont="1" applyBorder="1" applyAlignment="1">
      <alignment horizontal="left" vertical="top"/>
    </xf>
    <xf numFmtId="16" fontId="10" fillId="0" borderId="4" xfId="1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2" fontId="10" fillId="0" borderId="3" xfId="1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3" fontId="10" fillId="0" borderId="3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top" wrapText="1"/>
    </xf>
    <xf numFmtId="2" fontId="10" fillId="0" borderId="3" xfId="1" applyNumberFormat="1" applyFont="1" applyBorder="1" applyAlignment="1">
      <alignment horizontal="left" vertical="top" wrapText="1"/>
    </xf>
    <xf numFmtId="49" fontId="14" fillId="2" borderId="3" xfId="0" applyNumberFormat="1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left" vertical="top" wrapText="1"/>
    </xf>
    <xf numFmtId="49" fontId="10" fillId="2" borderId="3" xfId="0" applyNumberFormat="1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1" fontId="10" fillId="2" borderId="3" xfId="0" applyNumberFormat="1" applyFont="1" applyFill="1" applyBorder="1" applyAlignment="1">
      <alignment horizontal="center" vertical="top" wrapText="1"/>
    </xf>
    <xf numFmtId="2" fontId="10" fillId="2" borderId="3" xfId="1" applyNumberFormat="1" applyFont="1" applyFill="1" applyBorder="1" applyAlignment="1">
      <alignment horizontal="left" vertical="top" wrapText="1"/>
    </xf>
    <xf numFmtId="2" fontId="10" fillId="2" borderId="3" xfId="1" applyNumberFormat="1" applyFont="1" applyFill="1" applyBorder="1" applyAlignment="1">
      <alignment horizontal="center" vertical="top" wrapText="1"/>
    </xf>
    <xf numFmtId="2" fontId="12" fillId="0" borderId="3" xfId="1" applyNumberFormat="1" applyFont="1" applyBorder="1" applyAlignment="1">
      <alignment horizontal="center"/>
    </xf>
    <xf numFmtId="0" fontId="10" fillId="0" borderId="3" xfId="1" applyFont="1" applyBorder="1" applyAlignment="1">
      <alignment horizontal="left" vertical="top" wrapText="1"/>
    </xf>
    <xf numFmtId="49" fontId="10" fillId="0" borderId="3" xfId="1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 vertical="center"/>
    </xf>
    <xf numFmtId="0" fontId="10" fillId="0" borderId="3" xfId="1" applyFont="1" applyBorder="1" applyAlignment="1">
      <alignment vertical="top"/>
    </xf>
    <xf numFmtId="49" fontId="10" fillId="0" borderId="3" xfId="1" applyNumberFormat="1" applyFont="1" applyBorder="1" applyAlignment="1">
      <alignment horizontal="center" vertical="top"/>
    </xf>
    <xf numFmtId="0" fontId="14" fillId="2" borderId="3" xfId="0" applyFont="1" applyFill="1" applyBorder="1" applyAlignment="1">
      <alignment horizontal="center" vertical="top" wrapText="1"/>
    </xf>
    <xf numFmtId="2" fontId="15" fillId="0" borderId="3" xfId="1" applyNumberFormat="1" applyFont="1" applyBorder="1" applyAlignment="1">
      <alignment horizontal="left" vertical="top" wrapText="1"/>
    </xf>
    <xf numFmtId="0" fontId="10" fillId="0" borderId="3" xfId="1" applyFont="1" applyBorder="1" applyAlignment="1">
      <alignment vertical="top" wrapText="1"/>
    </xf>
    <xf numFmtId="0" fontId="10" fillId="0" borderId="3" xfId="1" applyFont="1" applyBorder="1" applyAlignment="1">
      <alignment vertical="center"/>
    </xf>
    <xf numFmtId="0" fontId="10" fillId="0" borderId="3" xfId="1" applyFont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top"/>
    </xf>
    <xf numFmtId="0" fontId="10" fillId="2" borderId="3" xfId="1" applyFont="1" applyFill="1" applyBorder="1" applyAlignment="1">
      <alignment horizontal="left" vertical="top" wrapText="1"/>
    </xf>
    <xf numFmtId="0" fontId="16" fillId="0" borderId="0" xfId="0" applyFont="1"/>
    <xf numFmtId="2" fontId="16" fillId="0" borderId="0" xfId="0" applyNumberFormat="1" applyFont="1"/>
    <xf numFmtId="2" fontId="10" fillId="2" borderId="3" xfId="1" applyNumberFormat="1" applyFont="1" applyFill="1" applyBorder="1" applyAlignment="1">
      <alignment vertical="top" wrapText="1"/>
    </xf>
    <xf numFmtId="2" fontId="10" fillId="0" borderId="3" xfId="1" applyNumberFormat="1" applyFont="1" applyBorder="1" applyAlignment="1">
      <alignment vertical="top" wrapText="1"/>
    </xf>
    <xf numFmtId="0" fontId="12" fillId="0" borderId="3" xfId="1" applyFont="1" applyBorder="1" applyAlignment="1">
      <alignment vertical="center"/>
    </xf>
    <xf numFmtId="3" fontId="10" fillId="2" borderId="3" xfId="0" applyNumberFormat="1" applyFont="1" applyFill="1" applyBorder="1" applyAlignment="1">
      <alignment horizontal="center" vertical="top" wrapText="1"/>
    </xf>
    <xf numFmtId="3" fontId="12" fillId="0" borderId="3" xfId="1" applyNumberFormat="1" applyFont="1" applyBorder="1" applyAlignment="1">
      <alignment horizontal="center"/>
    </xf>
    <xf numFmtId="16" fontId="10" fillId="2" borderId="3" xfId="1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top" wrapText="1"/>
    </xf>
    <xf numFmtId="1" fontId="14" fillId="2" borderId="15" xfId="0" applyNumberFormat="1" applyFont="1" applyFill="1" applyBorder="1" applyAlignment="1">
      <alignment horizontal="center" vertical="top" wrapText="1"/>
    </xf>
    <xf numFmtId="0" fontId="5" fillId="0" borderId="0" xfId="1" applyFont="1" applyAlignment="1">
      <alignment horizontal="center"/>
    </xf>
    <xf numFmtId="0" fontId="8" fillId="0" borderId="0" xfId="0" applyFont="1" applyAlignment="1">
      <alignment horizontal="left"/>
    </xf>
    <xf numFmtId="0" fontId="17" fillId="2" borderId="3" xfId="0" applyFont="1" applyFill="1" applyBorder="1" applyAlignment="1">
      <alignment horizontal="left" vertical="center" wrapText="1"/>
    </xf>
    <xf numFmtId="0" fontId="10" fillId="2" borderId="3" xfId="1" applyFont="1" applyFill="1" applyBorder="1" applyAlignment="1">
      <alignment horizontal="center" vertical="center" wrapText="1"/>
    </xf>
    <xf numFmtId="2" fontId="10" fillId="2" borderId="3" xfId="1" applyNumberFormat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top" wrapText="1"/>
    </xf>
    <xf numFmtId="1" fontId="10" fillId="2" borderId="15" xfId="0" applyNumberFormat="1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left" vertical="top" wrapText="1"/>
    </xf>
    <xf numFmtId="0" fontId="14" fillId="2" borderId="11" xfId="0" applyFont="1" applyFill="1" applyBorder="1" applyAlignment="1">
      <alignment horizontal="center" vertical="top" wrapText="1"/>
    </xf>
    <xf numFmtId="0" fontId="14" fillId="2" borderId="17" xfId="0" applyFont="1" applyFill="1" applyBorder="1" applyAlignment="1">
      <alignment horizontal="center" vertical="top" wrapText="1"/>
    </xf>
    <xf numFmtId="2" fontId="10" fillId="2" borderId="16" xfId="1" applyNumberFormat="1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horizontal="left" vertical="top" wrapText="1"/>
    </xf>
    <xf numFmtId="0" fontId="12" fillId="2" borderId="3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left" vertical="top"/>
    </xf>
    <xf numFmtId="2" fontId="12" fillId="2" borderId="3" xfId="1" applyNumberFormat="1" applyFont="1" applyFill="1" applyBorder="1" applyAlignment="1">
      <alignment horizontal="center"/>
    </xf>
    <xf numFmtId="16" fontId="10" fillId="2" borderId="3" xfId="1" applyNumberFormat="1" applyFont="1" applyFill="1" applyBorder="1" applyAlignment="1">
      <alignment horizontal="center"/>
    </xf>
    <xf numFmtId="49" fontId="10" fillId="2" borderId="3" xfId="1" applyNumberFormat="1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2" fillId="0" borderId="11" xfId="1" applyFont="1" applyBorder="1" applyAlignment="1">
      <alignment horizontal="center"/>
    </xf>
    <xf numFmtId="3" fontId="10" fillId="2" borderId="11" xfId="0" applyNumberFormat="1" applyFont="1" applyFill="1" applyBorder="1" applyAlignment="1">
      <alignment horizontal="center" vertical="top" wrapText="1"/>
    </xf>
    <xf numFmtId="3" fontId="14" fillId="2" borderId="11" xfId="0" applyNumberFormat="1" applyFont="1" applyFill="1" applyBorder="1" applyAlignment="1">
      <alignment horizontal="center" vertical="top" wrapText="1"/>
    </xf>
    <xf numFmtId="4" fontId="2" fillId="2" borderId="11" xfId="0" applyNumberFormat="1" applyFont="1" applyFill="1" applyBorder="1" applyAlignment="1">
      <alignment horizontal="center" vertical="top"/>
    </xf>
    <xf numFmtId="2" fontId="12" fillId="2" borderId="11" xfId="1" applyNumberFormat="1" applyFont="1" applyFill="1" applyBorder="1" applyAlignment="1">
      <alignment horizontal="center"/>
    </xf>
    <xf numFmtId="3" fontId="10" fillId="0" borderId="11" xfId="0" applyNumberFormat="1" applyFont="1" applyBorder="1" applyAlignment="1">
      <alignment horizontal="center" vertical="top" wrapText="1"/>
    </xf>
    <xf numFmtId="2" fontId="12" fillId="0" borderId="11" xfId="1" applyNumberFormat="1" applyFont="1" applyBorder="1" applyAlignment="1">
      <alignment horizontal="center"/>
    </xf>
    <xf numFmtId="3" fontId="12" fillId="0" borderId="11" xfId="1" applyNumberFormat="1" applyFont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top" wrapText="1"/>
    </xf>
    <xf numFmtId="0" fontId="2" fillId="3" borderId="0" xfId="0" applyFont="1" applyFill="1"/>
    <xf numFmtId="16" fontId="10" fillId="4" borderId="3" xfId="1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center" vertical="top" wrapText="1"/>
    </xf>
    <xf numFmtId="2" fontId="10" fillId="4" borderId="3" xfId="1" applyNumberFormat="1" applyFont="1" applyFill="1" applyBorder="1" applyAlignment="1">
      <alignment horizontal="center" vertical="top" wrapText="1"/>
    </xf>
    <xf numFmtId="1" fontId="14" fillId="4" borderId="3" xfId="0" applyNumberFormat="1" applyFont="1" applyFill="1" applyBorder="1" applyAlignment="1">
      <alignment horizontal="center" vertical="top" wrapText="1"/>
    </xf>
    <xf numFmtId="3" fontId="17" fillId="4" borderId="0" xfId="0" applyNumberFormat="1" applyFont="1" applyFill="1" applyAlignment="1">
      <alignment horizontal="center" vertical="center"/>
    </xf>
    <xf numFmtId="0" fontId="2" fillId="4" borderId="0" xfId="0" applyFont="1" applyFill="1"/>
    <xf numFmtId="2" fontId="10" fillId="4" borderId="3" xfId="1" applyNumberFormat="1" applyFont="1" applyFill="1" applyBorder="1" applyAlignment="1">
      <alignment vertical="top" wrapText="1"/>
    </xf>
    <xf numFmtId="3" fontId="10" fillId="4" borderId="11" xfId="0" applyNumberFormat="1" applyFont="1" applyFill="1" applyBorder="1" applyAlignment="1">
      <alignment horizontal="center" vertical="top" wrapText="1"/>
    </xf>
    <xf numFmtId="0" fontId="2" fillId="4" borderId="0" xfId="0" applyFont="1" applyFill="1" applyAlignment="1">
      <alignment vertical="top"/>
    </xf>
    <xf numFmtId="0" fontId="7" fillId="4" borderId="0" xfId="0" applyFont="1" applyFill="1" applyAlignment="1">
      <alignment horizontal="right" vertical="top" wrapText="1"/>
    </xf>
    <xf numFmtId="49" fontId="10" fillId="4" borderId="3" xfId="0" applyNumberFormat="1" applyFont="1" applyFill="1" applyBorder="1" applyAlignment="1">
      <alignment horizontal="center" vertical="top" wrapText="1"/>
    </xf>
    <xf numFmtId="2" fontId="10" fillId="4" borderId="16" xfId="1" applyNumberFormat="1" applyFont="1" applyFill="1" applyBorder="1" applyAlignment="1">
      <alignment horizontal="center" vertical="top" wrapText="1"/>
    </xf>
    <xf numFmtId="3" fontId="10" fillId="4" borderId="11" xfId="0" applyNumberFormat="1" applyFont="1" applyFill="1" applyBorder="1" applyAlignment="1">
      <alignment horizontal="center" vertical="top"/>
    </xf>
    <xf numFmtId="3" fontId="10" fillId="4" borderId="3" xfId="0" applyNumberFormat="1" applyFont="1" applyFill="1" applyBorder="1" applyAlignment="1">
      <alignment horizontal="center" vertical="top" wrapText="1"/>
    </xf>
    <xf numFmtId="2" fontId="10" fillId="4" borderId="3" xfId="1" applyNumberFormat="1" applyFont="1" applyFill="1" applyBorder="1" applyAlignment="1">
      <alignment horizontal="left" vertical="top" wrapText="1"/>
    </xf>
    <xf numFmtId="0" fontId="10" fillId="5" borderId="3" xfId="0" applyFont="1" applyFill="1" applyBorder="1" applyAlignment="1">
      <alignment horizontal="center" vertical="top" wrapText="1"/>
    </xf>
    <xf numFmtId="2" fontId="10" fillId="5" borderId="3" xfId="1" applyNumberFormat="1" applyFont="1" applyFill="1" applyBorder="1" applyAlignment="1">
      <alignment horizontal="center" vertical="top" wrapText="1"/>
    </xf>
    <xf numFmtId="3" fontId="10" fillId="5" borderId="11" xfId="0" applyNumberFormat="1" applyFont="1" applyFill="1" applyBorder="1" applyAlignment="1">
      <alignment horizontal="center" vertical="top" wrapText="1"/>
    </xf>
    <xf numFmtId="3" fontId="10" fillId="5" borderId="3" xfId="0" applyNumberFormat="1" applyFont="1" applyFill="1" applyBorder="1" applyAlignment="1">
      <alignment horizontal="center" vertical="top" wrapText="1"/>
    </xf>
    <xf numFmtId="2" fontId="10" fillId="5" borderId="3" xfId="1" applyNumberFormat="1" applyFont="1" applyFill="1" applyBorder="1" applyAlignment="1">
      <alignment horizontal="left" vertical="top" wrapText="1"/>
    </xf>
    <xf numFmtId="0" fontId="2" fillId="2" borderId="0" xfId="0" applyFont="1" applyFill="1"/>
    <xf numFmtId="49" fontId="10" fillId="5" borderId="3" xfId="0" applyNumberFormat="1" applyFont="1" applyFill="1" applyBorder="1" applyAlignment="1">
      <alignment horizontal="center" vertical="top" wrapText="1"/>
    </xf>
    <xf numFmtId="0" fontId="10" fillId="5" borderId="3" xfId="1" applyFont="1" applyFill="1" applyBorder="1" applyAlignment="1">
      <alignment horizontal="left" vertical="top" wrapText="1"/>
    </xf>
    <xf numFmtId="0" fontId="10" fillId="5" borderId="3" xfId="1" applyFont="1" applyFill="1" applyBorder="1" applyAlignment="1">
      <alignment horizontal="center" vertical="center"/>
    </xf>
    <xf numFmtId="0" fontId="2" fillId="5" borderId="0" xfId="0" applyFont="1" applyFill="1"/>
    <xf numFmtId="0" fontId="17" fillId="2" borderId="3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vertical="top"/>
    </xf>
    <xf numFmtId="3" fontId="17" fillId="2" borderId="1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top"/>
    </xf>
    <xf numFmtId="0" fontId="7" fillId="2" borderId="0" xfId="0" applyFont="1" applyFill="1" applyAlignment="1">
      <alignment horizontal="right" vertical="top" wrapText="1"/>
    </xf>
    <xf numFmtId="0" fontId="10" fillId="2" borderId="18" xfId="0" applyFont="1" applyFill="1" applyBorder="1" applyAlignment="1">
      <alignment horizontal="left" vertical="top" wrapText="1"/>
    </xf>
    <xf numFmtId="2" fontId="10" fillId="2" borderId="16" xfId="1" applyNumberFormat="1" applyFont="1" applyFill="1" applyBorder="1" applyAlignment="1">
      <alignment vertical="top" wrapText="1"/>
    </xf>
    <xf numFmtId="3" fontId="10" fillId="2" borderId="17" xfId="0" applyNumberFormat="1" applyFont="1" applyFill="1" applyBorder="1" applyAlignment="1">
      <alignment horizontal="center" vertical="top" wrapText="1"/>
    </xf>
    <xf numFmtId="3" fontId="10" fillId="2" borderId="11" xfId="0" applyNumberFormat="1" applyFont="1" applyFill="1" applyBorder="1" applyAlignment="1">
      <alignment horizontal="center" vertical="top"/>
    </xf>
    <xf numFmtId="3" fontId="10" fillId="2" borderId="3" xfId="0" applyNumberFormat="1" applyFont="1" applyFill="1" applyBorder="1" applyAlignment="1">
      <alignment horizontal="center" vertical="top"/>
    </xf>
    <xf numFmtId="0" fontId="10" fillId="2" borderId="3" xfId="1" applyFont="1" applyFill="1" applyBorder="1" applyAlignment="1">
      <alignment horizontal="center" vertical="top" wrapText="1"/>
    </xf>
    <xf numFmtId="1" fontId="10" fillId="2" borderId="11" xfId="1" applyNumberFormat="1" applyFont="1" applyFill="1" applyBorder="1" applyAlignment="1">
      <alignment horizontal="center" vertical="top" wrapText="1"/>
    </xf>
    <xf numFmtId="1" fontId="10" fillId="2" borderId="3" xfId="1" applyNumberFormat="1" applyFont="1" applyFill="1" applyBorder="1" applyAlignment="1">
      <alignment horizontal="center" vertical="top" wrapText="1"/>
    </xf>
    <xf numFmtId="0" fontId="4" fillId="2" borderId="0" xfId="1" applyFont="1" applyFill="1" applyAlignment="1">
      <alignment horizontal="right"/>
    </xf>
    <xf numFmtId="0" fontId="4" fillId="2" borderId="0" xfId="1" applyFont="1" applyFill="1"/>
    <xf numFmtId="0" fontId="9" fillId="2" borderId="1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8" fillId="0" borderId="0" xfId="0" applyFont="1" applyAlignment="1">
      <alignment horizontal="left"/>
    </xf>
    <xf numFmtId="2" fontId="9" fillId="0" borderId="6" xfId="1" applyNumberFormat="1" applyFont="1" applyBorder="1" applyAlignment="1">
      <alignment horizontal="center" vertical="center" wrapText="1"/>
    </xf>
    <xf numFmtId="2" fontId="9" fillId="0" borderId="0" xfId="1" applyNumberFormat="1" applyFont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16" fontId="12" fillId="0" borderId="11" xfId="1" applyNumberFormat="1" applyFont="1" applyBorder="1" applyAlignment="1">
      <alignment horizontal="center"/>
    </xf>
    <xf numFmtId="16" fontId="12" fillId="0" borderId="14" xfId="1" applyNumberFormat="1" applyFont="1" applyBorder="1" applyAlignment="1">
      <alignment horizontal="center"/>
    </xf>
    <xf numFmtId="16" fontId="12" fillId="0" borderId="15" xfId="1" applyNumberFormat="1" applyFont="1" applyBorder="1" applyAlignment="1">
      <alignment horizontal="center"/>
    </xf>
    <xf numFmtId="0" fontId="12" fillId="0" borderId="11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/>
    </xf>
    <xf numFmtId="0" fontId="12" fillId="2" borderId="14" xfId="1" applyFont="1" applyFill="1" applyBorder="1" applyAlignment="1">
      <alignment horizontal="center"/>
    </xf>
    <xf numFmtId="0" fontId="12" fillId="2" borderId="15" xfId="1" applyFont="1" applyFill="1" applyBorder="1" applyAlignment="1">
      <alignment horizontal="center"/>
    </xf>
    <xf numFmtId="0" fontId="10" fillId="2" borderId="11" xfId="1" applyFont="1" applyFill="1" applyBorder="1" applyAlignment="1">
      <alignment horizontal="center"/>
    </xf>
    <xf numFmtId="0" fontId="10" fillId="2" borderId="14" xfId="1" applyFont="1" applyFill="1" applyBorder="1" applyAlignment="1">
      <alignment horizontal="center"/>
    </xf>
    <xf numFmtId="0" fontId="10" fillId="2" borderId="15" xfId="1" applyFont="1" applyFill="1" applyBorder="1" applyAlignment="1">
      <alignment horizontal="center"/>
    </xf>
    <xf numFmtId="0" fontId="9" fillId="0" borderId="13" xfId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/>
    </xf>
    <xf numFmtId="0" fontId="13" fillId="0" borderId="14" xfId="1" applyFont="1" applyBorder="1" applyAlignment="1">
      <alignment horizontal="center"/>
    </xf>
  </cellXfs>
  <cellStyles count="2">
    <cellStyle name="Обычный" xfId="0" builtinId="0"/>
    <cellStyle name="Обычный_Расчет ПДВ Нажмудинов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4"/>
  <sheetViews>
    <sheetView showGridLines="0" tabSelected="1" view="pageBreakPreview" topLeftCell="A46" zoomScale="85" zoomScaleNormal="55" zoomScaleSheetLayoutView="85" zoomScalePageLayoutView="55" workbookViewId="0">
      <selection activeCell="C53" sqref="C53:L53"/>
    </sheetView>
  </sheetViews>
  <sheetFormatPr defaultColWidth="9.140625" defaultRowHeight="15" x14ac:dyDescent="0.2"/>
  <cols>
    <col min="1" max="1" width="6.28515625" style="1" customWidth="1"/>
    <col min="2" max="2" width="39.7109375" style="11" customWidth="1"/>
    <col min="3" max="3" width="21.28515625" style="1" customWidth="1"/>
    <col min="4" max="4" width="21.42578125" style="1" customWidth="1"/>
    <col min="5" max="5" width="24.5703125" style="1" customWidth="1"/>
    <col min="6" max="6" width="22.7109375" style="1" customWidth="1"/>
    <col min="7" max="10" width="25.140625" style="1" customWidth="1"/>
    <col min="11" max="11" width="24.28515625" style="1" customWidth="1"/>
    <col min="12" max="12" width="15.85546875" style="1" customWidth="1"/>
    <col min="13" max="13" width="29" style="1" customWidth="1"/>
    <col min="14" max="14" width="34.5703125" style="1" customWidth="1"/>
    <col min="15" max="16" width="9.140625" style="1"/>
    <col min="17" max="17" width="11" style="1" bestFit="1" customWidth="1"/>
    <col min="18" max="18" width="9.140625" style="1"/>
    <col min="19" max="19" width="20.5703125" style="1" customWidth="1"/>
    <col min="20" max="20" width="21.85546875" style="1" customWidth="1"/>
    <col min="21" max="16384" width="9.140625" style="1"/>
  </cols>
  <sheetData>
    <row r="1" spans="1:20" s="4" customFormat="1" ht="55.5" customHeight="1" x14ac:dyDescent="0.3">
      <c r="A1" s="140" t="s">
        <v>152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61"/>
    </row>
    <row r="2" spans="1:20" ht="25.5" customHeight="1" x14ac:dyDescent="0.3">
      <c r="A2" s="141" t="s">
        <v>84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2"/>
    </row>
    <row r="3" spans="1:20" ht="25.5" customHeight="1" x14ac:dyDescent="0.3">
      <c r="A3" s="141" t="s">
        <v>34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62"/>
    </row>
    <row r="4" spans="1:20" ht="35.450000000000003" customHeight="1" x14ac:dyDescent="0.3">
      <c r="A4" s="146" t="s">
        <v>21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84"/>
    </row>
    <row r="5" spans="1:20" ht="15.75" customHeight="1" x14ac:dyDescent="0.3">
      <c r="A5" s="17" t="s">
        <v>0</v>
      </c>
      <c r="B5" s="144" t="s">
        <v>22</v>
      </c>
      <c r="C5" s="144" t="s">
        <v>23</v>
      </c>
      <c r="D5" s="144" t="s">
        <v>24</v>
      </c>
      <c r="E5" s="144" t="s">
        <v>25</v>
      </c>
      <c r="F5" s="144" t="s">
        <v>26</v>
      </c>
      <c r="G5" s="142" t="s">
        <v>27</v>
      </c>
      <c r="H5" s="142"/>
      <c r="I5" s="142"/>
      <c r="J5" s="142"/>
      <c r="K5" s="142"/>
      <c r="L5" s="144" t="s">
        <v>28</v>
      </c>
      <c r="M5" s="165" t="s">
        <v>131</v>
      </c>
      <c r="N5" s="144" t="s">
        <v>145</v>
      </c>
    </row>
    <row r="6" spans="1:20" ht="24" customHeight="1" x14ac:dyDescent="0.3">
      <c r="A6" s="18" t="s">
        <v>1</v>
      </c>
      <c r="B6" s="145"/>
      <c r="C6" s="145"/>
      <c r="D6" s="145"/>
      <c r="E6" s="145"/>
      <c r="F6" s="145"/>
      <c r="G6" s="143"/>
      <c r="H6" s="143"/>
      <c r="I6" s="143"/>
      <c r="J6" s="143"/>
      <c r="K6" s="143"/>
      <c r="L6" s="145"/>
      <c r="M6" s="166"/>
      <c r="N6" s="157"/>
    </row>
    <row r="7" spans="1:20" ht="45" customHeight="1" x14ac:dyDescent="0.3">
      <c r="A7" s="18"/>
      <c r="B7" s="145"/>
      <c r="C7" s="145"/>
      <c r="D7" s="145"/>
      <c r="E7" s="145"/>
      <c r="F7" s="145"/>
      <c r="G7" s="137" t="s">
        <v>153</v>
      </c>
      <c r="H7" s="137" t="s">
        <v>155</v>
      </c>
      <c r="I7" s="137" t="s">
        <v>156</v>
      </c>
      <c r="J7" s="137" t="s">
        <v>157</v>
      </c>
      <c r="K7" s="137" t="s">
        <v>154</v>
      </c>
      <c r="L7" s="145"/>
      <c r="M7" s="166"/>
      <c r="N7" s="157"/>
    </row>
    <row r="8" spans="1:20" ht="30.6" customHeight="1" x14ac:dyDescent="0.3">
      <c r="A8" s="18"/>
      <c r="B8" s="145"/>
      <c r="C8" s="145"/>
      <c r="D8" s="145"/>
      <c r="E8" s="145"/>
      <c r="F8" s="145"/>
      <c r="G8" s="138"/>
      <c r="H8" s="138"/>
      <c r="I8" s="138"/>
      <c r="J8" s="138"/>
      <c r="K8" s="138"/>
      <c r="L8" s="145"/>
      <c r="M8" s="166"/>
      <c r="N8" s="158"/>
    </row>
    <row r="9" spans="1:20" ht="19.5" x14ac:dyDescent="0.35">
      <c r="A9" s="19">
        <v>1</v>
      </c>
      <c r="B9" s="20">
        <v>2</v>
      </c>
      <c r="C9" s="19">
        <v>3</v>
      </c>
      <c r="D9" s="19">
        <v>4</v>
      </c>
      <c r="E9" s="19">
        <v>5</v>
      </c>
      <c r="F9" s="19">
        <v>6</v>
      </c>
      <c r="G9" s="167">
        <v>7</v>
      </c>
      <c r="H9" s="168"/>
      <c r="I9" s="168"/>
      <c r="J9" s="168"/>
      <c r="K9" s="168"/>
      <c r="L9" s="19">
        <v>8</v>
      </c>
      <c r="M9" s="85">
        <v>9</v>
      </c>
      <c r="N9" s="19">
        <v>10</v>
      </c>
    </row>
    <row r="10" spans="1:20" ht="19.5" x14ac:dyDescent="0.35">
      <c r="A10" s="21"/>
      <c r="B10" s="155" t="s">
        <v>2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6"/>
    </row>
    <row r="11" spans="1:20" ht="187.5" x14ac:dyDescent="0.2">
      <c r="A11" s="58" t="s">
        <v>86</v>
      </c>
      <c r="B11" s="63" t="s">
        <v>116</v>
      </c>
      <c r="C11" s="64" t="s">
        <v>103</v>
      </c>
      <c r="D11" s="35" t="s">
        <v>137</v>
      </c>
      <c r="E11" s="65" t="s">
        <v>30</v>
      </c>
      <c r="F11" s="35" t="s">
        <v>136</v>
      </c>
      <c r="G11" s="35" t="s">
        <v>136</v>
      </c>
      <c r="H11" s="35" t="s">
        <v>136</v>
      </c>
      <c r="I11" s="35" t="s">
        <v>136</v>
      </c>
      <c r="J11" s="35" t="s">
        <v>136</v>
      </c>
      <c r="K11" s="35" t="s">
        <v>136</v>
      </c>
      <c r="L11" s="66">
        <v>2027</v>
      </c>
      <c r="M11" s="86" t="s">
        <v>164</v>
      </c>
      <c r="N11" s="32"/>
      <c r="R11" s="94"/>
    </row>
    <row r="12" spans="1:20" s="101" customFormat="1" ht="183.75" customHeight="1" x14ac:dyDescent="0.2">
      <c r="A12" s="95" t="s">
        <v>87</v>
      </c>
      <c r="B12" s="96" t="s">
        <v>120</v>
      </c>
      <c r="C12" s="97" t="s">
        <v>61</v>
      </c>
      <c r="D12" s="98" t="s">
        <v>138</v>
      </c>
      <c r="E12" s="98" t="s">
        <v>30</v>
      </c>
      <c r="F12" s="98" t="s">
        <v>114</v>
      </c>
      <c r="G12" s="98" t="s">
        <v>114</v>
      </c>
      <c r="H12" s="98" t="s">
        <v>114</v>
      </c>
      <c r="I12" s="98" t="s">
        <v>114</v>
      </c>
      <c r="J12" s="98" t="s">
        <v>114</v>
      </c>
      <c r="K12" s="98" t="s">
        <v>114</v>
      </c>
      <c r="L12" s="99">
        <v>2027</v>
      </c>
      <c r="M12" s="100">
        <v>4174000.15</v>
      </c>
      <c r="N12" s="96" t="s">
        <v>148</v>
      </c>
    </row>
    <row r="13" spans="1:20" ht="126" customHeight="1" x14ac:dyDescent="0.2">
      <c r="A13" s="58" t="s">
        <v>88</v>
      </c>
      <c r="B13" s="68" t="s">
        <v>121</v>
      </c>
      <c r="C13" s="64" t="s">
        <v>104</v>
      </c>
      <c r="D13" s="35" t="s">
        <v>139</v>
      </c>
      <c r="E13" s="65" t="s">
        <v>30</v>
      </c>
      <c r="F13" s="35" t="s">
        <v>105</v>
      </c>
      <c r="G13" s="35" t="s">
        <v>105</v>
      </c>
      <c r="H13" s="35" t="s">
        <v>105</v>
      </c>
      <c r="I13" s="35" t="s">
        <v>105</v>
      </c>
      <c r="J13" s="35" t="s">
        <v>105</v>
      </c>
      <c r="K13" s="35" t="s">
        <v>105</v>
      </c>
      <c r="L13" s="67">
        <v>2027</v>
      </c>
      <c r="M13" s="86" t="s">
        <v>165</v>
      </c>
      <c r="N13" s="32"/>
    </row>
    <row r="14" spans="1:20" ht="168.75" x14ac:dyDescent="0.2">
      <c r="A14" s="58" t="s">
        <v>89</v>
      </c>
      <c r="B14" s="59" t="s">
        <v>122</v>
      </c>
      <c r="C14" s="42" t="s">
        <v>56</v>
      </c>
      <c r="D14" s="35" t="s">
        <v>140</v>
      </c>
      <c r="E14" s="35" t="s">
        <v>30</v>
      </c>
      <c r="F14" s="35" t="s">
        <v>115</v>
      </c>
      <c r="G14" s="35" t="s">
        <v>115</v>
      </c>
      <c r="H14" s="35" t="s">
        <v>115</v>
      </c>
      <c r="I14" s="35" t="s">
        <v>115</v>
      </c>
      <c r="J14" s="35" t="s">
        <v>115</v>
      </c>
      <c r="K14" s="53" t="s">
        <v>85</v>
      </c>
      <c r="L14" s="60">
        <v>2027</v>
      </c>
      <c r="M14" s="87">
        <v>4143000.93</v>
      </c>
      <c r="N14" s="32"/>
    </row>
    <row r="15" spans="1:20" s="104" customFormat="1" ht="160.15" customHeight="1" x14ac:dyDescent="0.2">
      <c r="A15" s="106" t="s">
        <v>90</v>
      </c>
      <c r="B15" s="97" t="s">
        <v>123</v>
      </c>
      <c r="C15" s="97" t="s">
        <v>106</v>
      </c>
      <c r="D15" s="97" t="s">
        <v>107</v>
      </c>
      <c r="E15" s="107" t="s">
        <v>30</v>
      </c>
      <c r="F15" s="97" t="s">
        <v>107</v>
      </c>
      <c r="G15" s="97" t="s">
        <v>107</v>
      </c>
      <c r="H15" s="97"/>
      <c r="I15" s="97"/>
      <c r="J15" s="97"/>
      <c r="K15" s="97" t="s">
        <v>107</v>
      </c>
      <c r="L15" s="97" t="s">
        <v>158</v>
      </c>
      <c r="M15" s="108">
        <v>75150</v>
      </c>
      <c r="N15" s="109" t="s">
        <v>149</v>
      </c>
      <c r="S15" s="105"/>
      <c r="T15" s="105"/>
    </row>
    <row r="16" spans="1:20" s="125" customFormat="1" ht="82.15" customHeight="1" x14ac:dyDescent="0.2">
      <c r="A16" s="29" t="s">
        <v>91</v>
      </c>
      <c r="B16" s="121" t="s">
        <v>125</v>
      </c>
      <c r="C16" s="122" t="s">
        <v>92</v>
      </c>
      <c r="D16" s="35" t="s">
        <v>94</v>
      </c>
      <c r="E16" s="35" t="s">
        <v>30</v>
      </c>
      <c r="F16" s="35" t="s">
        <v>94</v>
      </c>
      <c r="G16" s="35" t="s">
        <v>94</v>
      </c>
      <c r="H16" s="35"/>
      <c r="I16" s="35"/>
      <c r="J16" s="35"/>
      <c r="K16" s="35" t="s">
        <v>94</v>
      </c>
      <c r="L16" s="123" t="s">
        <v>159</v>
      </c>
      <c r="M16" s="124">
        <v>100575000</v>
      </c>
      <c r="N16" s="35"/>
      <c r="S16" s="126"/>
      <c r="T16" s="126"/>
    </row>
    <row r="17" spans="1:20" s="125" customFormat="1" ht="97.9" customHeight="1" x14ac:dyDescent="0.2">
      <c r="A17" s="29" t="s">
        <v>37</v>
      </c>
      <c r="B17" s="121" t="s">
        <v>126</v>
      </c>
      <c r="C17" s="122" t="s">
        <v>92</v>
      </c>
      <c r="D17" s="35" t="s">
        <v>94</v>
      </c>
      <c r="E17" s="35" t="s">
        <v>30</v>
      </c>
      <c r="F17" s="35" t="s">
        <v>94</v>
      </c>
      <c r="G17" s="35" t="s">
        <v>94</v>
      </c>
      <c r="H17" s="35"/>
      <c r="I17" s="35"/>
      <c r="J17" s="35"/>
      <c r="K17" s="35" t="s">
        <v>94</v>
      </c>
      <c r="L17" s="123" t="s">
        <v>159</v>
      </c>
      <c r="M17" s="124">
        <v>100575000</v>
      </c>
      <c r="N17" s="35"/>
      <c r="S17" s="126"/>
      <c r="T17" s="126"/>
    </row>
    <row r="18" spans="1:20" s="125" customFormat="1" ht="135.6" customHeight="1" x14ac:dyDescent="0.2">
      <c r="A18" s="29" t="s">
        <v>93</v>
      </c>
      <c r="B18" s="127" t="s">
        <v>117</v>
      </c>
      <c r="C18" s="73" t="s">
        <v>35</v>
      </c>
      <c r="D18" s="74" t="s">
        <v>57</v>
      </c>
      <c r="E18" s="74" t="s">
        <v>30</v>
      </c>
      <c r="F18" s="74" t="s">
        <v>57</v>
      </c>
      <c r="G18" s="128" t="s">
        <v>57</v>
      </c>
      <c r="H18" s="128"/>
      <c r="I18" s="128"/>
      <c r="J18" s="128"/>
      <c r="K18" s="128" t="s">
        <v>57</v>
      </c>
      <c r="L18" s="123" t="s">
        <v>160</v>
      </c>
      <c r="M18" s="129">
        <v>2700000</v>
      </c>
      <c r="N18" s="56"/>
      <c r="S18" s="126"/>
      <c r="T18" s="126"/>
    </row>
    <row r="19" spans="1:20" s="125" customFormat="1" ht="103.15" customHeight="1" x14ac:dyDescent="0.2">
      <c r="A19" s="29" t="s">
        <v>38</v>
      </c>
      <c r="B19" s="71" t="s">
        <v>124</v>
      </c>
      <c r="C19" s="73" t="s">
        <v>35</v>
      </c>
      <c r="D19" s="74" t="s">
        <v>57</v>
      </c>
      <c r="E19" s="74" t="s">
        <v>30</v>
      </c>
      <c r="F19" s="74" t="s">
        <v>57</v>
      </c>
      <c r="G19" s="128" t="s">
        <v>57</v>
      </c>
      <c r="H19" s="128"/>
      <c r="I19" s="128"/>
      <c r="J19" s="128"/>
      <c r="K19" s="128" t="s">
        <v>57</v>
      </c>
      <c r="L19" s="123" t="s">
        <v>160</v>
      </c>
      <c r="M19" s="69">
        <v>500</v>
      </c>
      <c r="N19" s="32"/>
      <c r="S19" s="126"/>
      <c r="T19" s="126"/>
    </row>
    <row r="20" spans="1:20" s="125" customFormat="1" ht="220.9" customHeight="1" x14ac:dyDescent="0.2">
      <c r="A20" s="29" t="s">
        <v>39</v>
      </c>
      <c r="B20" s="30" t="s">
        <v>128</v>
      </c>
      <c r="C20" s="69" t="s">
        <v>127</v>
      </c>
      <c r="D20" s="34" t="s">
        <v>33</v>
      </c>
      <c r="E20" s="35" t="s">
        <v>30</v>
      </c>
      <c r="F20" s="34" t="s">
        <v>77</v>
      </c>
      <c r="G20" s="53" t="s">
        <v>78</v>
      </c>
      <c r="H20" s="53"/>
      <c r="I20" s="53"/>
      <c r="J20" s="53"/>
      <c r="K20" s="53" t="s">
        <v>78</v>
      </c>
      <c r="L20" s="70" t="s">
        <v>158</v>
      </c>
      <c r="M20" s="130">
        <v>3600000</v>
      </c>
      <c r="N20" s="131"/>
      <c r="S20" s="126"/>
      <c r="T20" s="126"/>
    </row>
    <row r="21" spans="1:20" s="6" customFormat="1" ht="241.9" customHeight="1" x14ac:dyDescent="0.2">
      <c r="A21" s="29" t="s">
        <v>40</v>
      </c>
      <c r="B21" s="75" t="s">
        <v>118</v>
      </c>
      <c r="C21" s="32" t="s">
        <v>112</v>
      </c>
      <c r="D21" s="34" t="s">
        <v>141</v>
      </c>
      <c r="E21" s="35" t="s">
        <v>30</v>
      </c>
      <c r="F21" s="34" t="s">
        <v>113</v>
      </c>
      <c r="G21" s="34" t="s">
        <v>113</v>
      </c>
      <c r="H21" s="34"/>
      <c r="I21" s="34"/>
      <c r="J21" s="34"/>
      <c r="K21" s="34" t="s">
        <v>113</v>
      </c>
      <c r="L21" s="33" t="s">
        <v>161</v>
      </c>
      <c r="M21" s="69" t="s">
        <v>134</v>
      </c>
      <c r="N21" s="32"/>
      <c r="S21" s="5"/>
      <c r="T21" s="5"/>
    </row>
    <row r="22" spans="1:20" s="6" customFormat="1" ht="175.9" customHeight="1" x14ac:dyDescent="0.2">
      <c r="A22" s="31" t="s">
        <v>41</v>
      </c>
      <c r="B22" s="75" t="s">
        <v>119</v>
      </c>
      <c r="C22" s="32" t="s">
        <v>108</v>
      </c>
      <c r="D22" s="34" t="s">
        <v>142</v>
      </c>
      <c r="E22" s="35" t="s">
        <v>30</v>
      </c>
      <c r="F22" s="34" t="s">
        <v>109</v>
      </c>
      <c r="G22" s="34" t="s">
        <v>109</v>
      </c>
      <c r="H22" s="34"/>
      <c r="I22" s="34"/>
      <c r="J22" s="34"/>
      <c r="K22" s="34" t="s">
        <v>109</v>
      </c>
      <c r="L22" s="33">
        <v>2027</v>
      </c>
      <c r="M22" s="69" t="s">
        <v>53</v>
      </c>
      <c r="N22" s="32"/>
      <c r="S22" s="5"/>
      <c r="T22" s="5"/>
    </row>
    <row r="23" spans="1:20" s="6" customFormat="1" ht="106.9" customHeight="1" x14ac:dyDescent="0.2">
      <c r="A23" s="31" t="s">
        <v>42</v>
      </c>
      <c r="B23" s="30" t="s">
        <v>162</v>
      </c>
      <c r="C23" s="32" t="s">
        <v>110</v>
      </c>
      <c r="D23" s="35" t="s">
        <v>111</v>
      </c>
      <c r="E23" s="35" t="s">
        <v>30</v>
      </c>
      <c r="F23" s="35" t="s">
        <v>111</v>
      </c>
      <c r="G23" s="35" t="s">
        <v>111</v>
      </c>
      <c r="H23" s="35"/>
      <c r="I23" s="35"/>
      <c r="J23" s="35"/>
      <c r="K23" s="35" t="s">
        <v>111</v>
      </c>
      <c r="L23" s="33">
        <v>2026</v>
      </c>
      <c r="M23" s="88" t="s">
        <v>53</v>
      </c>
      <c r="N23" s="93"/>
      <c r="S23" s="5"/>
      <c r="T23" s="5"/>
    </row>
    <row r="24" spans="1:20" s="104" customFormat="1" ht="121.15" customHeight="1" x14ac:dyDescent="0.2">
      <c r="A24" s="106" t="s">
        <v>65</v>
      </c>
      <c r="B24" s="96" t="s">
        <v>66</v>
      </c>
      <c r="C24" s="97" t="s">
        <v>62</v>
      </c>
      <c r="D24" s="102" t="s">
        <v>143</v>
      </c>
      <c r="E24" s="98" t="s">
        <v>30</v>
      </c>
      <c r="F24" s="110" t="s">
        <v>63</v>
      </c>
      <c r="G24" s="102" t="s">
        <v>68</v>
      </c>
      <c r="H24" s="102"/>
      <c r="I24" s="102"/>
      <c r="J24" s="102"/>
      <c r="K24" s="102" t="s">
        <v>68</v>
      </c>
      <c r="L24" s="99" t="s">
        <v>160</v>
      </c>
      <c r="M24" s="103">
        <v>100000</v>
      </c>
      <c r="N24" s="97" t="s">
        <v>150</v>
      </c>
      <c r="S24" s="105"/>
      <c r="T24" s="105"/>
    </row>
    <row r="25" spans="1:20" s="3" customFormat="1" ht="21" customHeight="1" x14ac:dyDescent="0.35">
      <c r="A25" s="76"/>
      <c r="B25" s="77" t="s">
        <v>17</v>
      </c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89">
        <v>218952651.08000001</v>
      </c>
      <c r="N25" s="78"/>
      <c r="O25" s="2"/>
    </row>
    <row r="26" spans="1:20" ht="22.5" customHeight="1" x14ac:dyDescent="0.35">
      <c r="A26" s="159" t="s">
        <v>3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1"/>
    </row>
    <row r="27" spans="1:20" s="116" customFormat="1" ht="85.5" customHeight="1" x14ac:dyDescent="0.2">
      <c r="A27" s="31" t="s">
        <v>19</v>
      </c>
      <c r="B27" s="50" t="s">
        <v>69</v>
      </c>
      <c r="C27" s="32" t="s">
        <v>79</v>
      </c>
      <c r="D27" s="34" t="s">
        <v>33</v>
      </c>
      <c r="E27" s="35" t="s">
        <v>30</v>
      </c>
      <c r="F27" s="34" t="s">
        <v>33</v>
      </c>
      <c r="G27" s="53" t="s">
        <v>70</v>
      </c>
      <c r="H27" s="53"/>
      <c r="I27" s="53"/>
      <c r="J27" s="53"/>
      <c r="K27" s="53" t="s">
        <v>70</v>
      </c>
      <c r="L27" s="66" t="s">
        <v>160</v>
      </c>
      <c r="M27" s="69" t="s">
        <v>53</v>
      </c>
      <c r="N27" s="32" t="s">
        <v>151</v>
      </c>
    </row>
    <row r="28" spans="1:20" s="120" customFormat="1" ht="187.5" customHeight="1" x14ac:dyDescent="0.2">
      <c r="A28" s="117" t="s">
        <v>100</v>
      </c>
      <c r="B28" s="118" t="s">
        <v>98</v>
      </c>
      <c r="C28" s="111" t="s">
        <v>102</v>
      </c>
      <c r="D28" s="115" t="s">
        <v>33</v>
      </c>
      <c r="E28" s="112" t="s">
        <v>30</v>
      </c>
      <c r="F28" s="115" t="s">
        <v>33</v>
      </c>
      <c r="G28" s="115" t="s">
        <v>33</v>
      </c>
      <c r="H28" s="115"/>
      <c r="I28" s="115"/>
      <c r="J28" s="115"/>
      <c r="K28" s="115" t="s">
        <v>33</v>
      </c>
      <c r="L28" s="119" t="s">
        <v>160</v>
      </c>
      <c r="M28" s="113">
        <v>215000</v>
      </c>
      <c r="N28" s="114" t="s">
        <v>146</v>
      </c>
    </row>
    <row r="29" spans="1:20" s="116" customFormat="1" ht="105.75" customHeight="1" x14ac:dyDescent="0.2">
      <c r="A29" s="31" t="s">
        <v>101</v>
      </c>
      <c r="B29" s="30" t="s">
        <v>99</v>
      </c>
      <c r="C29" s="32" t="s">
        <v>79</v>
      </c>
      <c r="D29" s="34" t="s">
        <v>33</v>
      </c>
      <c r="E29" s="35" t="s">
        <v>30</v>
      </c>
      <c r="F29" s="34" t="s">
        <v>33</v>
      </c>
      <c r="G29" s="53" t="s">
        <v>76</v>
      </c>
      <c r="H29" s="53"/>
      <c r="I29" s="53"/>
      <c r="J29" s="53"/>
      <c r="K29" s="53" t="s">
        <v>76</v>
      </c>
      <c r="L29" s="66" t="s">
        <v>158</v>
      </c>
      <c r="M29" s="86">
        <v>1000000</v>
      </c>
      <c r="N29" s="56" t="s">
        <v>147</v>
      </c>
    </row>
    <row r="30" spans="1:20" ht="23.25" customHeight="1" x14ac:dyDescent="0.35">
      <c r="A30" s="76"/>
      <c r="B30" s="77" t="s">
        <v>17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89">
        <f>M28+M29</f>
        <v>1215000</v>
      </c>
      <c r="N30" s="78"/>
    </row>
    <row r="31" spans="1:20" ht="23.25" customHeight="1" x14ac:dyDescent="0.35">
      <c r="A31" s="79"/>
      <c r="B31" s="159" t="s">
        <v>5</v>
      </c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1"/>
    </row>
    <row r="32" spans="1:20" ht="21" customHeight="1" x14ac:dyDescent="0.3">
      <c r="A32" s="80" t="s">
        <v>6</v>
      </c>
      <c r="B32" s="162" t="s">
        <v>4</v>
      </c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4"/>
    </row>
    <row r="33" spans="1:15" ht="23.25" customHeight="1" x14ac:dyDescent="0.35">
      <c r="A33" s="79"/>
      <c r="B33" s="159" t="s">
        <v>7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1"/>
    </row>
    <row r="34" spans="1:15" ht="91.15" customHeight="1" x14ac:dyDescent="0.2">
      <c r="A34" s="39" t="s">
        <v>46</v>
      </c>
      <c r="B34" s="30" t="s">
        <v>60</v>
      </c>
      <c r="C34" s="32" t="s">
        <v>44</v>
      </c>
      <c r="D34" s="28" t="s">
        <v>33</v>
      </c>
      <c r="E34" s="40" t="s">
        <v>58</v>
      </c>
      <c r="F34" s="28" t="s">
        <v>72</v>
      </c>
      <c r="G34" s="54" t="s">
        <v>71</v>
      </c>
      <c r="H34" s="54"/>
      <c r="I34" s="54"/>
      <c r="J34" s="54"/>
      <c r="K34" s="54" t="s">
        <v>71</v>
      </c>
      <c r="L34" s="32">
        <v>2026</v>
      </c>
      <c r="M34" s="27" t="s">
        <v>53</v>
      </c>
      <c r="N34" s="24"/>
    </row>
    <row r="35" spans="1:15" ht="19.5" x14ac:dyDescent="0.35">
      <c r="A35" s="19"/>
      <c r="B35" s="20" t="s">
        <v>17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27">
        <v>0</v>
      </c>
      <c r="N35" s="36"/>
    </row>
    <row r="36" spans="1:15" ht="22.5" customHeight="1" x14ac:dyDescent="0.35">
      <c r="A36" s="154" t="s">
        <v>8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6"/>
    </row>
    <row r="37" spans="1:15" ht="24" customHeight="1" x14ac:dyDescent="0.3">
      <c r="A37" s="38" t="s">
        <v>9</v>
      </c>
      <c r="B37" s="148" t="s">
        <v>4</v>
      </c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50"/>
    </row>
    <row r="38" spans="1:15" s="6" customFormat="1" ht="16.149999999999999" customHeight="1" x14ac:dyDescent="0.35">
      <c r="A38" s="151" t="s">
        <v>10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3"/>
    </row>
    <row r="39" spans="1:15" s="6" customFormat="1" ht="176.45" customHeight="1" x14ac:dyDescent="0.35">
      <c r="A39" s="41" t="s">
        <v>20</v>
      </c>
      <c r="B39" s="30" t="s">
        <v>96</v>
      </c>
      <c r="C39" s="42" t="s">
        <v>48</v>
      </c>
      <c r="D39" s="23" t="s">
        <v>31</v>
      </c>
      <c r="E39" s="28" t="s">
        <v>47</v>
      </c>
      <c r="F39" s="19"/>
      <c r="G39" s="46" t="s">
        <v>73</v>
      </c>
      <c r="H39" s="46"/>
      <c r="I39" s="46"/>
      <c r="J39" s="46"/>
      <c r="K39" s="46" t="s">
        <v>73</v>
      </c>
      <c r="L39" s="22" t="s">
        <v>97</v>
      </c>
      <c r="M39" s="72">
        <v>4000</v>
      </c>
      <c r="N39" s="42"/>
    </row>
    <row r="40" spans="1:15" s="3" customFormat="1" ht="171.6" customHeight="1" x14ac:dyDescent="0.25">
      <c r="A40" s="41" t="s">
        <v>50</v>
      </c>
      <c r="B40" s="26" t="s">
        <v>95</v>
      </c>
      <c r="C40" s="22" t="s">
        <v>49</v>
      </c>
      <c r="D40" s="23" t="s">
        <v>31</v>
      </c>
      <c r="E40" s="28" t="s">
        <v>32</v>
      </c>
      <c r="F40" s="43"/>
      <c r="G40" s="46" t="s">
        <v>73</v>
      </c>
      <c r="H40" s="46"/>
      <c r="I40" s="46"/>
      <c r="J40" s="46"/>
      <c r="K40" s="46" t="s">
        <v>73</v>
      </c>
      <c r="L40" s="22" t="s">
        <v>97</v>
      </c>
      <c r="M40" s="90">
        <v>6000</v>
      </c>
      <c r="N40" s="25"/>
      <c r="O40" s="2"/>
    </row>
    <row r="41" spans="1:15" ht="19.5" x14ac:dyDescent="0.35">
      <c r="A41" s="19"/>
      <c r="B41" s="20" t="s">
        <v>17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91">
        <f>M39+M40</f>
        <v>10000</v>
      </c>
      <c r="N41" s="36"/>
    </row>
    <row r="42" spans="1:15" ht="23.25" customHeight="1" x14ac:dyDescent="0.35">
      <c r="A42" s="154" t="s">
        <v>11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6"/>
    </row>
    <row r="43" spans="1:15" ht="117" customHeight="1" x14ac:dyDescent="0.2">
      <c r="A43" s="39" t="s">
        <v>12</v>
      </c>
      <c r="B43" s="30" t="s">
        <v>80</v>
      </c>
      <c r="C43" s="42" t="s">
        <v>43</v>
      </c>
      <c r="D43" s="46" t="s">
        <v>135</v>
      </c>
      <c r="E43" s="45" t="s">
        <v>59</v>
      </c>
      <c r="F43" s="46" t="s">
        <v>75</v>
      </c>
      <c r="G43" s="46" t="s">
        <v>74</v>
      </c>
      <c r="H43" s="46"/>
      <c r="I43" s="46"/>
      <c r="J43" s="46"/>
      <c r="K43" s="46"/>
      <c r="L43" s="42" t="s">
        <v>160</v>
      </c>
      <c r="M43" s="87">
        <v>170000</v>
      </c>
      <c r="N43" s="46"/>
    </row>
    <row r="44" spans="1:15" ht="97.15" customHeight="1" x14ac:dyDescent="0.2">
      <c r="A44" s="39" t="s">
        <v>51</v>
      </c>
      <c r="B44" s="30" t="s">
        <v>45</v>
      </c>
      <c r="C44" s="32" t="s">
        <v>36</v>
      </c>
      <c r="D44" s="44" t="s">
        <v>144</v>
      </c>
      <c r="E44" s="45" t="s">
        <v>59</v>
      </c>
      <c r="F44" s="46" t="s">
        <v>83</v>
      </c>
      <c r="G44" s="46" t="s">
        <v>82</v>
      </c>
      <c r="H44" s="46"/>
      <c r="I44" s="46"/>
      <c r="J44" s="46"/>
      <c r="K44" s="46"/>
      <c r="L44" s="33" t="s">
        <v>160</v>
      </c>
      <c r="M44" s="69" t="s">
        <v>53</v>
      </c>
      <c r="N44" s="32"/>
    </row>
    <row r="45" spans="1:15" ht="24.75" customHeight="1" x14ac:dyDescent="0.35">
      <c r="A45" s="19"/>
      <c r="B45" s="20" t="s">
        <v>17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91">
        <v>170000</v>
      </c>
      <c r="N45" s="36"/>
    </row>
    <row r="46" spans="1:15" ht="23.25" customHeight="1" x14ac:dyDescent="0.35">
      <c r="A46" s="154" t="s">
        <v>29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6"/>
    </row>
    <row r="47" spans="1:15" ht="79.900000000000006" customHeight="1" x14ac:dyDescent="0.2">
      <c r="A47" s="39" t="s">
        <v>13</v>
      </c>
      <c r="B47" s="37" t="s">
        <v>81</v>
      </c>
      <c r="C47" s="47" t="s">
        <v>52</v>
      </c>
      <c r="D47" s="28" t="s">
        <v>33</v>
      </c>
      <c r="E47" s="23" t="s">
        <v>30</v>
      </c>
      <c r="F47" s="48" t="s">
        <v>67</v>
      </c>
      <c r="G47" s="55" t="s">
        <v>67</v>
      </c>
      <c r="H47" s="55"/>
      <c r="I47" s="55"/>
      <c r="J47" s="55"/>
      <c r="K47" s="55"/>
      <c r="L47" s="33" t="s">
        <v>160</v>
      </c>
      <c r="M47" s="69" t="s">
        <v>53</v>
      </c>
      <c r="N47" s="32"/>
    </row>
    <row r="48" spans="1:15" ht="24.75" customHeight="1" x14ac:dyDescent="0.35">
      <c r="A48" s="19"/>
      <c r="B48" s="20" t="s">
        <v>17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91">
        <v>0</v>
      </c>
      <c r="N48" s="36"/>
    </row>
    <row r="49" spans="1:15" ht="24.75" customHeight="1" x14ac:dyDescent="0.35">
      <c r="A49" s="154" t="s">
        <v>14</v>
      </c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6"/>
    </row>
    <row r="50" spans="1:15" ht="24.75" customHeight="1" x14ac:dyDescent="0.3">
      <c r="A50" s="38" t="s">
        <v>15</v>
      </c>
      <c r="B50" s="148" t="s">
        <v>4</v>
      </c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50"/>
    </row>
    <row r="51" spans="1:15" s="6" customFormat="1" ht="25.15" customHeight="1" x14ac:dyDescent="0.35">
      <c r="A51" s="154" t="s">
        <v>16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6"/>
    </row>
    <row r="52" spans="1:15" s="136" customFormat="1" ht="78.599999999999994" customHeight="1" x14ac:dyDescent="0.25">
      <c r="A52" s="49" t="s">
        <v>64</v>
      </c>
      <c r="B52" s="30" t="s">
        <v>54</v>
      </c>
      <c r="C52" s="132" t="s">
        <v>55</v>
      </c>
      <c r="D52" s="34" t="s">
        <v>33</v>
      </c>
      <c r="E52" s="35" t="s">
        <v>30</v>
      </c>
      <c r="F52" s="35"/>
      <c r="G52" s="53"/>
      <c r="H52" s="53"/>
      <c r="I52" s="53"/>
      <c r="J52" s="53"/>
      <c r="K52" s="53"/>
      <c r="L52" s="33" t="s">
        <v>160</v>
      </c>
      <c r="M52" s="133">
        <v>2760</v>
      </c>
      <c r="N52" s="134"/>
      <c r="O52" s="135"/>
    </row>
    <row r="53" spans="1:15" s="3" customFormat="1" ht="21" customHeight="1" x14ac:dyDescent="0.35">
      <c r="A53" s="19"/>
      <c r="B53" s="20" t="s">
        <v>17</v>
      </c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91">
        <v>2760</v>
      </c>
      <c r="N53" s="36"/>
      <c r="O53" s="2"/>
    </row>
    <row r="54" spans="1:15" ht="19.5" x14ac:dyDescent="0.35">
      <c r="A54" s="19"/>
      <c r="B54" s="20" t="s">
        <v>18</v>
      </c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92">
        <f>M53+M48+M45+M41+M35+M30+M25</f>
        <v>220350411.08000001</v>
      </c>
      <c r="N54" s="57"/>
    </row>
    <row r="55" spans="1:15" ht="33" customHeight="1" x14ac:dyDescent="0.25">
      <c r="A55" s="81" t="s">
        <v>129</v>
      </c>
      <c r="B55" s="82"/>
      <c r="C55" s="81"/>
      <c r="D55" s="81"/>
      <c r="E55" s="81"/>
      <c r="F55" s="51"/>
      <c r="G55" s="51"/>
      <c r="H55" s="51"/>
      <c r="I55" s="51"/>
      <c r="J55" s="51"/>
      <c r="K55" s="51"/>
      <c r="L55" s="51"/>
      <c r="M55" s="51"/>
      <c r="N55" s="51"/>
    </row>
    <row r="56" spans="1:15" ht="17.45" customHeight="1" x14ac:dyDescent="0.25">
      <c r="A56" s="81" t="s">
        <v>132</v>
      </c>
      <c r="B56" s="82"/>
      <c r="C56" s="81"/>
      <c r="D56" s="81"/>
      <c r="E56" s="81"/>
      <c r="F56" s="51"/>
      <c r="G56" s="51"/>
      <c r="H56" s="51"/>
      <c r="I56" s="51"/>
      <c r="J56" s="51"/>
      <c r="K56" s="51"/>
      <c r="L56" s="51"/>
      <c r="M56" s="51"/>
      <c r="N56" s="51"/>
    </row>
    <row r="57" spans="1:15" ht="17.45" customHeight="1" x14ac:dyDescent="0.25">
      <c r="A57" s="81" t="s">
        <v>133</v>
      </c>
      <c r="B57" s="82"/>
      <c r="C57" s="81"/>
      <c r="D57" s="81"/>
      <c r="E57" s="81"/>
      <c r="F57" s="51"/>
      <c r="G57" s="51"/>
      <c r="H57" s="51"/>
      <c r="I57" s="51"/>
      <c r="J57" s="51"/>
      <c r="K57" s="51"/>
      <c r="L57" s="51"/>
      <c r="M57" s="51"/>
      <c r="N57" s="51"/>
    </row>
    <row r="58" spans="1:15" ht="39.6" customHeight="1" x14ac:dyDescent="0.3">
      <c r="A58" s="51"/>
      <c r="B58" s="83" t="s">
        <v>130</v>
      </c>
      <c r="C58" s="13"/>
      <c r="D58" s="13"/>
      <c r="E58" s="13"/>
      <c r="F58" s="13" t="s">
        <v>163</v>
      </c>
      <c r="G58" s="51"/>
      <c r="H58" s="51"/>
      <c r="I58" s="51"/>
      <c r="J58" s="51"/>
      <c r="K58" s="51"/>
      <c r="L58" s="51"/>
      <c r="M58" s="51"/>
      <c r="N58" s="51"/>
    </row>
    <row r="59" spans="1:15" ht="18.75" hidden="1" x14ac:dyDescent="0.3">
      <c r="A59" s="51"/>
      <c r="B59" s="14"/>
      <c r="C59" s="15"/>
      <c r="D59" s="15"/>
      <c r="E59" s="15"/>
      <c r="F59" s="15"/>
      <c r="G59" s="51"/>
      <c r="H59" s="51"/>
      <c r="I59" s="51"/>
      <c r="J59" s="51"/>
      <c r="K59" s="51"/>
      <c r="L59" s="51"/>
      <c r="M59" s="51"/>
      <c r="N59" s="51"/>
    </row>
    <row r="60" spans="1:15" ht="18.75" x14ac:dyDescent="0.3">
      <c r="A60" s="51"/>
      <c r="B60" s="14"/>
      <c r="C60" s="15"/>
      <c r="D60" s="16"/>
      <c r="E60" s="13"/>
      <c r="F60" s="13"/>
      <c r="G60" s="52"/>
      <c r="H60" s="52"/>
      <c r="I60" s="52"/>
      <c r="J60" s="52"/>
      <c r="K60" s="52"/>
      <c r="L60" s="51"/>
      <c r="M60" s="51"/>
      <c r="N60" s="51"/>
    </row>
    <row r="61" spans="1:15" ht="18.75" x14ac:dyDescent="0.3">
      <c r="A61" s="51"/>
      <c r="B61" s="14"/>
      <c r="C61" s="15"/>
      <c r="D61" s="15"/>
      <c r="E61" s="15"/>
      <c r="F61" s="15"/>
      <c r="G61" s="51"/>
      <c r="H61" s="51"/>
      <c r="I61" s="51"/>
      <c r="J61" s="51"/>
      <c r="K61" s="51"/>
      <c r="L61" s="51"/>
      <c r="M61" s="51"/>
      <c r="N61" s="51"/>
    </row>
    <row r="62" spans="1:15" ht="3" customHeight="1" x14ac:dyDescent="0.3">
      <c r="A62" s="51"/>
      <c r="B62" s="14"/>
      <c r="C62" s="15"/>
      <c r="D62" s="15"/>
      <c r="E62" s="15"/>
      <c r="F62" s="15"/>
      <c r="G62" s="51"/>
      <c r="H62" s="51"/>
      <c r="I62" s="51"/>
      <c r="J62" s="51"/>
      <c r="K62" s="51"/>
      <c r="L62" s="51"/>
      <c r="M62" s="51"/>
      <c r="N62" s="51"/>
    </row>
    <row r="63" spans="1:15" ht="18.75" x14ac:dyDescent="0.3">
      <c r="A63" s="51"/>
      <c r="B63" s="12"/>
      <c r="C63" s="13"/>
      <c r="D63" s="13"/>
      <c r="E63" s="13"/>
      <c r="F63" s="13"/>
      <c r="G63" s="51"/>
      <c r="H63" s="51"/>
      <c r="I63" s="51"/>
      <c r="J63" s="51"/>
      <c r="K63" s="51"/>
      <c r="L63" s="51"/>
      <c r="M63" s="51"/>
      <c r="N63" s="51"/>
    </row>
    <row r="64" spans="1:15" ht="18.75" x14ac:dyDescent="0.3">
      <c r="B64" s="14"/>
      <c r="C64" s="15"/>
      <c r="D64" s="15"/>
      <c r="E64" s="15"/>
      <c r="F64" s="15"/>
    </row>
  </sheetData>
  <mergeCells count="40">
    <mergeCell ref="A46:N46"/>
    <mergeCell ref="A49:N49"/>
    <mergeCell ref="B50:N50"/>
    <mergeCell ref="A51:N51"/>
    <mergeCell ref="N5:N8"/>
    <mergeCell ref="B10:N10"/>
    <mergeCell ref="A26:N26"/>
    <mergeCell ref="B31:N31"/>
    <mergeCell ref="B32:N32"/>
    <mergeCell ref="E5:E8"/>
    <mergeCell ref="D5:D8"/>
    <mergeCell ref="M5:M8"/>
    <mergeCell ref="G9:K9"/>
    <mergeCell ref="C25:L25"/>
    <mergeCell ref="C48:L48"/>
    <mergeCell ref="B33:N33"/>
    <mergeCell ref="C30:L30"/>
    <mergeCell ref="C35:L35"/>
    <mergeCell ref="C45:L45"/>
    <mergeCell ref="B37:N37"/>
    <mergeCell ref="A38:N38"/>
    <mergeCell ref="A42:N42"/>
    <mergeCell ref="C41:L41"/>
    <mergeCell ref="A36:N36"/>
    <mergeCell ref="H7:H8"/>
    <mergeCell ref="I7:I8"/>
    <mergeCell ref="J7:J8"/>
    <mergeCell ref="C54:L54"/>
    <mergeCell ref="A1:M1"/>
    <mergeCell ref="A2:M2"/>
    <mergeCell ref="G5:K6"/>
    <mergeCell ref="C5:C8"/>
    <mergeCell ref="A3:M3"/>
    <mergeCell ref="A4:M4"/>
    <mergeCell ref="F5:F8"/>
    <mergeCell ref="L5:L8"/>
    <mergeCell ref="G7:G8"/>
    <mergeCell ref="K7:K8"/>
    <mergeCell ref="B5:B8"/>
    <mergeCell ref="C53:L53"/>
  </mergeCells>
  <phoneticPr fontId="0" type="noConversion"/>
  <pageMargins left="0.19685039370078741" right="0.15748031496062992" top="0.39370078740157483" bottom="0.39370078740157483" header="0" footer="0"/>
  <pageSetup paperSize="9" scale="53" orientation="landscape" r:id="rId1"/>
  <headerFooter alignWithMargins="0"/>
  <rowBreaks count="4" manualBreakCount="4">
    <brk id="15" max="10" man="1"/>
    <brk id="22" max="10" man="1"/>
    <brk id="32" max="10" man="1"/>
    <brk id="4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workbookViewId="0">
      <selection sqref="A1:G10"/>
    </sheetView>
  </sheetViews>
  <sheetFormatPr defaultRowHeight="12.75" x14ac:dyDescent="0.2"/>
  <sheetData>
    <row r="1" spans="1:6" ht="16.5" thickBot="1" x14ac:dyDescent="0.25">
      <c r="A1" s="7"/>
      <c r="B1" s="8"/>
      <c r="E1" s="7"/>
      <c r="F1" s="8"/>
    </row>
    <row r="2" spans="1:6" ht="16.5" thickBot="1" x14ac:dyDescent="0.25">
      <c r="A2" s="9"/>
      <c r="B2" s="10"/>
      <c r="E2" s="9"/>
      <c r="F2" s="10"/>
    </row>
    <row r="3" spans="1:6" ht="16.5" thickBot="1" x14ac:dyDescent="0.25">
      <c r="A3" s="9"/>
      <c r="B3" s="10"/>
      <c r="E3" s="9"/>
      <c r="F3" s="10"/>
    </row>
    <row r="4" spans="1:6" ht="16.5" thickBot="1" x14ac:dyDescent="0.25">
      <c r="A4" s="9"/>
      <c r="B4" s="10"/>
      <c r="E4" s="9"/>
      <c r="F4" s="10"/>
    </row>
    <row r="5" spans="1:6" ht="16.5" thickBot="1" x14ac:dyDescent="0.25">
      <c r="A5" s="9"/>
      <c r="B5" s="10"/>
      <c r="E5" s="9"/>
      <c r="F5" s="10"/>
    </row>
    <row r="6" spans="1:6" ht="16.5" thickBot="1" x14ac:dyDescent="0.25">
      <c r="A6" s="9"/>
      <c r="B6" s="10"/>
      <c r="E6" s="9"/>
      <c r="F6" s="10"/>
    </row>
    <row r="7" spans="1:6" ht="16.5" thickBot="1" x14ac:dyDescent="0.25">
      <c r="A7" s="9"/>
      <c r="B7" s="10"/>
      <c r="E7" s="9"/>
      <c r="F7" s="10"/>
    </row>
    <row r="8" spans="1:6" ht="16.5" thickBot="1" x14ac:dyDescent="0.25">
      <c r="A8" s="9"/>
      <c r="B8" s="10"/>
      <c r="E8" s="9"/>
      <c r="F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Qarmet</vt:lpstr>
      <vt:lpstr>Лист1</vt:lpstr>
      <vt:lpstr>Qarmet!Область_печати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Толеутаева, Айдана Бериковна</cp:lastModifiedBy>
  <cp:lastPrinted>2024-09-23T11:02:54Z</cp:lastPrinted>
  <dcterms:created xsi:type="dcterms:W3CDTF">1996-10-08T23:32:33Z</dcterms:created>
  <dcterms:modified xsi:type="dcterms:W3CDTF">2025-08-11T11:44:57Z</dcterms:modified>
</cp:coreProperties>
</file>