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42.15\obmen\Отдел природоохранных программ\ПМООС 25-27\КОРРЕКТИРОВКА\"/>
    </mc:Choice>
  </mc:AlternateContent>
  <bookViews>
    <workbookView xWindow="-120" yWindow="-120" windowWidth="29040" windowHeight="15840"/>
  </bookViews>
  <sheets>
    <sheet name="РУС" sheetId="2" r:id="rId1"/>
    <sheet name="Лист1" sheetId="3" r:id="rId2"/>
  </sheets>
  <definedNames>
    <definedName name="_xlnm.Print_Area" localSheetId="0">РУС!$A$1:$J$135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9" i="2" l="1"/>
  <c r="G129" i="2"/>
  <c r="F129" i="2"/>
  <c r="F115" i="2" l="1"/>
  <c r="F103" i="2"/>
  <c r="F86" i="2"/>
  <c r="F80" i="2"/>
  <c r="H80" i="2"/>
  <c r="G80" i="2"/>
  <c r="F33" i="2"/>
  <c r="F131" i="2" l="1"/>
  <c r="H126" i="2"/>
  <c r="G126" i="2"/>
  <c r="F126" i="2"/>
  <c r="G91" i="2" l="1"/>
  <c r="H115" i="2" l="1"/>
  <c r="G115" i="2"/>
  <c r="H103" i="2"/>
  <c r="G103" i="2"/>
  <c r="H86" i="2"/>
  <c r="G86" i="2"/>
  <c r="H33" i="2"/>
  <c r="G33" i="2"/>
  <c r="G131" i="2" l="1"/>
  <c r="H131" i="2" l="1"/>
  <c r="G123" i="2" l="1"/>
  <c r="H123" i="2"/>
  <c r="I123" i="2"/>
  <c r="F123" i="2"/>
  <c r="H118" i="2" l="1"/>
  <c r="G118" i="2"/>
  <c r="G127" i="2" s="1"/>
  <c r="F118" i="2"/>
  <c r="F127" i="2" s="1"/>
  <c r="F128" i="2" s="1"/>
  <c r="H127" i="2" l="1"/>
  <c r="H128" i="2" s="1"/>
  <c r="H130" i="2" s="1"/>
  <c r="G128" i="2"/>
  <c r="G130" i="2" s="1"/>
  <c r="F130" i="2"/>
</calcChain>
</file>

<file path=xl/sharedStrings.xml><?xml version="1.0" encoding="utf-8"?>
<sst xmlns="http://schemas.openxmlformats.org/spreadsheetml/2006/main" count="502" uniqueCount="165">
  <si>
    <t>№ п/п</t>
  </si>
  <si>
    <t>ОБ</t>
  </si>
  <si>
    <t>РБ</t>
  </si>
  <si>
    <t>ежегодно</t>
  </si>
  <si>
    <t>областного маслихата</t>
  </si>
  <si>
    <t>Приложение</t>
  </si>
  <si>
    <t>к решению Акмолинского</t>
  </si>
  <si>
    <t>2026-2027</t>
  </si>
  <si>
    <t>Улучшение экологической обстановки и повышение санитарно-эпидемиологической безопасности населения</t>
  </si>
  <si>
    <t>2025-2027</t>
  </si>
  <si>
    <t>2025-2026</t>
  </si>
  <si>
    <t xml:space="preserve">от _________________ 2026 года </t>
  </si>
  <si>
    <t>№  __________</t>
  </si>
  <si>
    <t>Ақмола облысының қоршаған ортаны қорғау жөніндегі 2025-2027 жылдарға арналған іс-шаралар жоспары</t>
  </si>
  <si>
    <t>Іс-шараның атауы</t>
  </si>
  <si>
    <t>Аяқтау нысаны</t>
  </si>
  <si>
    <t>Орындауға жауаптылар</t>
  </si>
  <si>
    <t>Орындау мерзімі</t>
  </si>
  <si>
    <t>Болжамды шығыстар(мың теңге) / қосымша көздер (мың теңге)</t>
  </si>
  <si>
    <t>Қаржыландыру көздері</t>
  </si>
  <si>
    <t>Іс-шарадан күтілетін экологиялық әсер*</t>
  </si>
  <si>
    <t>1. Атмосфералық ауаны қорғау</t>
  </si>
  <si>
    <t>Көкшетау қаласының шекті жол берілетін шығарындыларының жиынтық томын әзірлеу</t>
  </si>
  <si>
    <t>Степногорск қаласының (және Ақсу кенті)шекті жол берілетін шығарындыларының жиынтық томын әзірлеу</t>
  </si>
  <si>
    <t>Щучинск қаласының шекті жол берілетін шығарындыларының жиынтық томын әзірлеу</t>
  </si>
  <si>
    <t xml:space="preserve">Ақмола облысы Қосшы қаласының Орталық қазандығының ластаушы заттар шығарындыларының стационарлық көздеріндегі мониторингтің автоматтандырылған жүйесі (МАЖ) </t>
  </si>
  <si>
    <t>ҚР-2 "Көкшетау Жылу" ШЖҚ МКК" көзінде эмиссиялар мониторингінің автоматтандырылған жүйесін салу</t>
  </si>
  <si>
    <t>Қосшы қаласында газ құбыры мен газ тарату желілерін салу</t>
  </si>
  <si>
    <t>Қаражар ауылындағы су тосқауылдары арқылы құбыр арқылы өту арқылы газ құбырын және одан тармақтарды салу</t>
  </si>
  <si>
    <t>Қараөткел ауылында газ құбыры мен газ тарату желілерін салу</t>
  </si>
  <si>
    <t>Қызылсуат ауылында газ құбыры мен газ тарату желілерін салу. 1,2 іске қосу кешендері</t>
  </si>
  <si>
    <t>Қызылсуат ауылында газ құбыры мен газ тарату желілерін салу 1,2 іске қосу кешендері</t>
  </si>
  <si>
    <t>Тайтөбе ауылындағы су тосқауылдары арқылы құбыр арқылы өту арқылы газ құбырын және одан тармақтарды салу</t>
  </si>
  <si>
    <t>Аршалы кентінде газбен жабдықтау құрылысы</t>
  </si>
  <si>
    <t>Жібек жолы және Жалтыркөл ауылдарына газ құбырын салу</t>
  </si>
  <si>
    <t>Ақбұлақ ауылында газбен жабдықтау құрылысы</t>
  </si>
  <si>
    <t>Алтынсарин ауылында газ құбыры мен газ тарату желілерін салу</t>
  </si>
  <si>
    <t>Талапкер ауылында газ құбыры мен газ тарату желілерін салу</t>
  </si>
  <si>
    <t>Шұбар ауылында газ құбыры мен газ тарату желілерін салу</t>
  </si>
  <si>
    <t>Аққайың ауылында газ құбыры мен газ тарату желілерін салу</t>
  </si>
  <si>
    <t>2025 жыл</t>
  </si>
  <si>
    <t>2026  жыл</t>
  </si>
  <si>
    <t>2027 жыл</t>
  </si>
  <si>
    <t>Жиындығы</t>
  </si>
  <si>
    <t>2. Су объектілерін қорғау</t>
  </si>
  <si>
    <t>Ақкөл қаласында кәріз тазарту құрылыстарын салуға ЖСҚ әзірлеу</t>
  </si>
  <si>
    <t>Есіл қаласында кәріз жүйесін реконструкциялауға және тазарту құрылыстарын салуға ЖСҚ әзірлеу</t>
  </si>
  <si>
    <t>Су қорғау аймақтары мен белдеулерін белгілеу</t>
  </si>
  <si>
    <t>Аршалы ауданы Жібек жолы ауылы 8-ші шағын ауданда қорғаныс бөгетін салу</t>
  </si>
  <si>
    <t>Ақмола облысы Аршалы ауданы Анар станциясының жанында орналасқан су өткізу құрылыстары бар қорғаныс бөгетін қайта жаңарту</t>
  </si>
  <si>
    <t>Жабай өзенінің арнасын тереңдету, кеңейту және түзету және Ақмола облысының Атбасар қаласын су басудан қорғау бөгетін салу</t>
  </si>
  <si>
    <t>Буладный ауданы Иванковская бөгетін күрделі жөндеу</t>
  </si>
  <si>
    <t>Ақмола облысы Атбасар ауданы Борисовка ауылындағы Жабай өзенінің арнасын кеңейту жұмыстары</t>
  </si>
  <si>
    <t>Астрахан ауданының "Қызыл Жұлдыз" лиманды суару бөгетін күрделі жөндеу</t>
  </si>
  <si>
    <t>Астрахань ауданының Калкутан (Колутон) өзенінің түбін тереңдету, кеңейту және тазарту жұмыстары</t>
  </si>
  <si>
    <t>Ақмола облысы Көкшетау қаласындағы Қопа көлін лай шөгінділерінен тазарту</t>
  </si>
  <si>
    <t>Ақмола облысы, Астрахан ауданы, Жаңатұрмыс ауылында су тасқыны жағдайларын болдырмау мақсатында Боксук өзенін реттеу</t>
  </si>
  <si>
    <t>Зеренді ауданы Чаглинка ауылының жағалау сызығы бойында Чаглинка өзенінің арнасын түбін тереңдету жұмыстарын жүргізу</t>
  </si>
  <si>
    <t>Аршалы ауданы 42 разъезд ауылының қорғаныс бөгетін күрделі жөндеу</t>
  </si>
  <si>
    <t>Зеренді ауданындағы Ивановская бөгетін қайта жаңарту</t>
  </si>
  <si>
    <t>Ақмола облысы, Шортанды ауданы "Дамса" бөгетінде шлюздер салу және қолданыстағы су ағызу құрылысын консервациялау</t>
  </si>
  <si>
    <t>Жақсы ауданы Чапаевское ауылындағы "Чапаевская-1" жер бөгетін күрделі жөндеу</t>
  </si>
  <si>
    <t>Атбасар ауданы Сочинское-1 бөгетін күрделі жөндеу ЖСҚ әзірлеу</t>
  </si>
  <si>
    <t>Атбасар ауданы Сочинское-1 бөгетін күрделі жөндеу</t>
  </si>
  <si>
    <t>"Солёная балка" ГТҚ реконструкциялауға жобалау-сметалық құжаттама әзірлеу</t>
  </si>
  <si>
    <t>Свободное селосында орналасқан "Соленая балка" ГТҚ қайта жаңартуды жүргізу</t>
  </si>
  <si>
    <t>Шортанды ауданының "Основная" бөгетіндегі шлюз-жапқыштарды қайта жаңарту</t>
  </si>
  <si>
    <t>Атбасар ауданы, Атбасар қаласы, Жабай өзенінің бойында орналасқан үйінді бөгеттің денесінде үш су өткізу құрылысын салу</t>
  </si>
  <si>
    <t>Отрадный мекемесінің «Ақбұлақ» орманшылығындағы су айдынының үйіндісін нығайту</t>
  </si>
  <si>
    <t>Ақмола облысы Ақкөл ауданында Ақкөл көлін тазарту бойынша ЖСҚ әзірлеу</t>
  </si>
  <si>
    <t>"Ақмола облысы Ақкөл ауданындағы Ақкөл көлін тазарту" РП ведомстводан тыс кешенді сараптама жүргізу</t>
  </si>
  <si>
    <t>Ақмола облысы Егіндікөл ауданы Егіндікөл ауылындағы көлді тазартуЖСҚ әзірлеу</t>
  </si>
  <si>
    <t>Ақмола облысы Егіндікөл ауданы Егіндікөл ауылындағы көлді тазарту РП ведомстводан тыс кешенді сараптама жүргізу</t>
  </si>
  <si>
    <t>Бурабай ауданы Веденовская бөгетін реконструкциялауға ЖСҚ әзірлеу</t>
  </si>
  <si>
    <t>Бурабай ауданының Веденов бөгетін реконструкциялауға ЖСҚ кешенді ведомстводан тыс сараптама жүргізу</t>
  </si>
  <si>
    <t>Ақмола облысы Степногорск қ. Ақсу кентіндегі Ақсу өзені арнасының учаскесін тазарту бойынша ЖСҚ әзірлеу</t>
  </si>
  <si>
    <t>Астана су қоймасының санитарлық қорғау аймақтарының жобасын әзірлеу</t>
  </si>
  <si>
    <t>Ақмола облысы Бұланды ауданындағы Новокиенка бөгетінің денесін нығайту</t>
  </si>
  <si>
    <t>Ақмола облысы Бұланды ауданы Макинск қаласының АЭЖ ауданында бөгет денесін нығайту</t>
  </si>
  <si>
    <t>Ақмола облысы Бұланды ауданы Макинск қаласында бөгет денесін нығайту</t>
  </si>
  <si>
    <t>Целиноград ауданы Қабанбай батыр елді мекенінен Қорғалжын ауданындағы Кеңбидайық су торабына дейінгі учаскеде Нұра өзенінің арнасын тазарту бойынша ЖСҚ әзірлеу</t>
  </si>
  <si>
    <t>Целиноград ауданы Қабанбай батыр кентінен Қорғалжын ауданындағы Кеңбидайық су торабына дейінгі учаскеде Нұра өзенінің арнасын тазарту бойынша ЖСҚ-ға мемлекеттік сараптама жүргізу</t>
  </si>
  <si>
    <t>Алва лиманды суару жүйелерінің ұяшықтарындағы Қаражар ауылының қорғаныш құрылыстарын (жаңа құрылыстар) орнату бойынша ЖСҚ әзірлеу.</t>
  </si>
  <si>
    <t>Алва лиманды суару жүйесiнiң ұяшықтарындағы Қаражар селосының қорғаныш құрылыстарын (жаңа құрылыстарды) орнату жөнiндегi ЖСҚсын Мемсараптаудан өткiзу.</t>
  </si>
  <si>
    <t>«Ақмола облысы Аршалы ауданы Жібек жолы ауылының 4 шағын ауданында бөгет бөгетінің құрылысы» ЖСҚ әзірлеу</t>
  </si>
  <si>
    <t>Ақмола облысы Аршалы ауданы Жібек жолы ауылының 4 шағын ауданында бөгет бөгетін салу" ЖСҚ мемлекеттік сараптамасын жүргізу</t>
  </si>
  <si>
    <t>Көкшетау қаласындағы кәріздік тазарту құрылыстарын (КТҚ) салу</t>
  </si>
  <si>
    <t>Бұланды ауданының «Прохоров-Колоколовская» бөгетін күрделі жөндеу</t>
  </si>
  <si>
    <t>3. Жағалау және су экожүйелеріне әсер етуден қорғау</t>
  </si>
  <si>
    <t>Старый Колутон ауылдары мен Астрахан ауданы Колутон станциясының жағалау сызығының бойындағы учаскелерде Колутон өзенінің арнасы бойынша жағалауды нығайту және түбін тереңдету жұмыстары</t>
  </si>
  <si>
    <t>Сандықтау ауданы Балкашино ауылының жағалау сызығы бойындағы учаскелерде Жабай өзенінің арнасы бойынша жағалауды нығайту және түбін тереңдету жұмыстарын салу</t>
  </si>
  <si>
    <t>Целиноград ауданы Р. Қошқарбаев ауылындағы Нұра өзеніндегі жағалауды нығайту жұмыстары</t>
  </si>
  <si>
    <t>Есіл өзенінің арнасын айналма автожолдан Целиноград ауданы Қажымұқан ауылына дейін түбін тереңдету, түзету және кеңейту</t>
  </si>
  <si>
    <t>Гидротехникалық құрылыстар үшін жер учаскелерін ресімдеу</t>
  </si>
  <si>
    <t>4. Жерді қорғау</t>
  </si>
  <si>
    <t>5. Жер қойнауын қорғау</t>
  </si>
  <si>
    <t>6. Жануарлар мен өсімдіктер әлемін қорғау</t>
  </si>
  <si>
    <t>Ағаш отырғызу материалын сатып алу</t>
  </si>
  <si>
    <t xml:space="preserve">Заводская кентінде қорғаныш екпелерін құру (600 дана мөлшерінде отырғызу) </t>
  </si>
  <si>
    <t xml:space="preserve">Ақсу кентінде қорғаныш екпелерін құру (1000 дана мөлшерінде отырғызу) </t>
  </si>
  <si>
    <t xml:space="preserve">Бестөбе кентінде қорғаныш екпелерін құру (1500 дана мөлшерінде отырғызу) </t>
  </si>
  <si>
    <t>7. Қалдықтарды өңдеу</t>
  </si>
  <si>
    <t>Құрамында сынап бар шамдар мен аспаптарды демеркуризациялау</t>
  </si>
  <si>
    <t>Бурабай ауданы Щучинск қаласындағы қатты тұрмыстық қалдықтар полигонын рекультивациялауға ЖСҚ әзірлеу</t>
  </si>
  <si>
    <t>Бурабай ауданы Щучинск қаласындағы қатты тұрмыстық қалдықтар полигонын рекультивациялауға ЖСҚ кешенді ведомстводан тыс сараптамасын жүргізу</t>
  </si>
  <si>
    <t>Ақмола облысы Степногорск қаласы, Бестөбе кентінде мал қорымын салу</t>
  </si>
  <si>
    <t>Ақмола облысы Степногорск қаласы Қарабұлақ ауылында мал қорымын салу</t>
  </si>
  <si>
    <t>Біржан сал ауданы Ангал батыр ауылында мал қорымын салу</t>
  </si>
  <si>
    <t>Біржан сал ауданы Баймырза ауылында мал қорымын салу</t>
  </si>
  <si>
    <t>Біржан сал ауданы Құдықағаш ауылында мал қорымын салу</t>
  </si>
  <si>
    <t>Қорғалжын ауданы Қорғалжын ауылында мал қорымын салу</t>
  </si>
  <si>
    <t>Ақмола облысында ҚТҚ қоқыс сұрыптау және қайта өңдеу кешендерін салу</t>
  </si>
  <si>
    <t>8. Радиациялық, биологиялық және химиялық қауіпсіздік</t>
  </si>
  <si>
    <t>Ақмола облысының радиоэкологиялық атласын жасай отырып, радиациялық жағдайды кешенді бағалау</t>
  </si>
  <si>
    <t>9. Басқару жүйелерін және ең жақсы қауіпсіз технологияларды енгізу</t>
  </si>
  <si>
    <t>Өртті ерте анықтау жүйесі</t>
  </si>
  <si>
    <t>10. Ғылыми-зерттеу, іздестіру және басқа да әзірлемелер</t>
  </si>
  <si>
    <t>Атбасар және Көкшетау қалалары арқылы жер үсті суларының гидродинамикалық қасиеттеріне ғылыми зерттеулер жүргізу</t>
  </si>
  <si>
    <t>БАРЛЫҒЫ</t>
  </si>
  <si>
    <t>БАРЛЫҒЫ бюджет қаражаты есебінен</t>
  </si>
  <si>
    <t>БАРЛЫҒЫ қор қаражаты есебінен</t>
  </si>
  <si>
    <t xml:space="preserve">ОБ - областық бюджет 
РБ - Республикалық бюджет 
ҚҚ - қоғамдық қор
МАЖ - автоматтандырылған мониторинг жүйесі
ШЖҚ МКК-шаруашылық жүргізу құқығындағы мемлекеттік коммуналдық кәсіпорын 
ТРжТПРБ - Табиғи ресурстар және табиғатты пайдалануды реттеу басқармасы
ЖЖ - жұмыс жобасы
МС - мемлекеттік сараптама
ЖСҚ-жобалау-сметалық құжаттама
ГТҚ - гидротехникалық құрылыстар
ОШ КММ - орман шаруашылығының коммуналдық мемлекеттік мекемесі
ҚТҚ - қатты тұрмыстық қалдықтар
</t>
  </si>
  <si>
    <t>«Атбасар ауданы, Сочинское-1 селосының бөгетін күрделі жөндеу» ЖЖ ведомстводан тыс кешенді сараптама жүргізу</t>
  </si>
  <si>
    <t>Ақмола облысы "Бұқпа" ОШ КММ орман питомнигін салу</t>
  </si>
  <si>
    <t>Ақмола облысы Степногорск қ. Ақсу кентіндегі Ақсу өзені арнасының учаскесін тазарту ЖЖ ведомстводан тыс кешенді сараптама жүргізу</t>
  </si>
  <si>
    <t>ТРжТПРБ</t>
  </si>
  <si>
    <t>есеп</t>
  </si>
  <si>
    <t>пайдалануға беру актісі</t>
  </si>
  <si>
    <t>жоба</t>
  </si>
  <si>
    <t>ЖЖ</t>
  </si>
  <si>
    <t>ЖСҚ-ға МС қорытындысы</t>
  </si>
  <si>
    <t>МС</t>
  </si>
  <si>
    <t>МС қорытындысы</t>
  </si>
  <si>
    <t>орындалған жұмыстар актісі</t>
  </si>
  <si>
    <t>көшеттер мен көшеттер</t>
  </si>
  <si>
    <t>кәдеге жарату актісі</t>
  </si>
  <si>
    <t>Қосшы қаласы әкімінің аппараты</t>
  </si>
  <si>
    <t>Көкшетау қаласы әкімінің аппараты</t>
  </si>
  <si>
    <t>қала әкімдігі</t>
  </si>
  <si>
    <t>аудан әкімдігі</t>
  </si>
  <si>
    <t>Атбасар ауданы әкімінің аппараты</t>
  </si>
  <si>
    <t>Есіл ауданы әкімінің аппараты</t>
  </si>
  <si>
    <t>Шортанды ауданы әкімінің аппараты</t>
  </si>
  <si>
    <t>Егіндікөл ауданы әкімінің аппараты</t>
  </si>
  <si>
    <t>Бұланды ауданының әкімдігі</t>
  </si>
  <si>
    <t>Аршалы ауданының әкімдігі</t>
  </si>
  <si>
    <t>Степногорск қаласы әкімінің аппараты</t>
  </si>
  <si>
    <t>Ақкөл ауданы әкімінің аппараты</t>
  </si>
  <si>
    <t>Қорғалжын ауданы әкімінің аппараты</t>
  </si>
  <si>
    <t>Біржан сал ауданы әкімінің аппараты</t>
  </si>
  <si>
    <t>Қоршаған орта сапасын жақсарту</t>
  </si>
  <si>
    <t>Ластануға бейім аумақтағы қоршаған ортаның экологиялық жай-күйін болдырмау, бақылау және мониторингілеу</t>
  </si>
  <si>
    <t>Қатты отынмен эмиссия көздерінің атмосфералық ауаға ластаушы заттар шығарындыларын азайту</t>
  </si>
  <si>
    <t>Ағынды сулардың сапасын жақсарту</t>
  </si>
  <si>
    <t>су объектілеріне антропогендік әсерді шектеу</t>
  </si>
  <si>
    <t>су тасқынынан қорғау</t>
  </si>
  <si>
    <t>су ресурстарының бітелуін, ластануын және сарқылуын болдырмау</t>
  </si>
  <si>
    <t>Бұзылған жерлерді қалпына келтіру</t>
  </si>
  <si>
    <t>Орман экожүйелерін қалпына келтіру және сақтау</t>
  </si>
  <si>
    <t>елді мекендердің аумағын көгалдандыру, экологиялық жағдайды жақсарту, сауықтыру-рекреациялық аймақтарды құру және жақсарту</t>
  </si>
  <si>
    <t>Қалдықтардың адам денсаулығы мен қоршаған ортаға зиянды әсерін болдырмау</t>
  </si>
  <si>
    <t>Экологиялық жағдайды жақсарту және халықтың санитарлық-эпидемиологиялық қауіпсіздігін арттыру</t>
  </si>
  <si>
    <t>Орман өрттерінің алдын алу</t>
  </si>
  <si>
    <t>Атбасар қаласын айналып өтетін су бұру каналын салудың орындылығын айқындау</t>
  </si>
  <si>
    <t>ҚҚ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</si>
</sst>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\ _₽"/>
    <numFmt numFmtId="165" formatCode="#\ ##0"/>
    <numFmt numFmtId="166" formatCode="#\ ##0.00"/>
  </numFmts>
  <fonts count="3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0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3" applyNumberFormat="0" applyAlignment="0" applyProtection="0"/>
    <xf numFmtId="0" fontId="5" fillId="27" borderId="4" applyNumberFormat="0" applyAlignment="0" applyProtection="0"/>
    <xf numFmtId="0" fontId="6" fillId="27" borderId="3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28" borderId="9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1" borderId="10" applyNumberFormat="0" applyFont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24" fillId="0" borderId="0"/>
    <xf numFmtId="0" fontId="26" fillId="0" borderId="0"/>
    <xf numFmtId="0" fontId="29" fillId="0" borderId="0"/>
  </cellStyleXfs>
  <cellXfs count="67">
    <xf numFmtId="0" fontId="0" fillId="0" borderId="0" xfId="0"/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4" fontId="21" fillId="33" borderId="1" xfId="0" applyNumberFormat="1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center" vertical="center"/>
    </xf>
    <xf numFmtId="4" fontId="21" fillId="33" borderId="1" xfId="0" applyNumberFormat="1" applyFont="1" applyFill="1" applyBorder="1" applyAlignment="1">
      <alignment horizontal="center" vertical="center"/>
    </xf>
    <xf numFmtId="0" fontId="21" fillId="34" borderId="0" xfId="0" applyFont="1" applyFill="1"/>
    <xf numFmtId="0" fontId="21" fillId="35" borderId="0" xfId="0" applyFont="1" applyFill="1"/>
    <xf numFmtId="0" fontId="21" fillId="33" borderId="0" xfId="0" applyFont="1" applyFill="1"/>
    <xf numFmtId="0" fontId="20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0" fontId="22" fillId="33" borderId="0" xfId="0" applyFont="1" applyFill="1"/>
    <xf numFmtId="0" fontId="1" fillId="33" borderId="1" xfId="0" applyFont="1" applyFill="1" applyBorder="1" applyAlignment="1">
      <alignment wrapText="1"/>
    </xf>
    <xf numFmtId="0" fontId="20" fillId="33" borderId="1" xfId="0" applyFont="1" applyFill="1" applyBorder="1" applyAlignment="1">
      <alignment horizontal="left" vertical="center" wrapText="1"/>
    </xf>
    <xf numFmtId="4" fontId="20" fillId="33" borderId="1" xfId="0" applyNumberFormat="1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center" wrapText="1"/>
    </xf>
    <xf numFmtId="4" fontId="21" fillId="33" borderId="0" xfId="0" applyNumberFormat="1" applyFont="1" applyFill="1" applyAlignment="1">
      <alignment horizontal="center" vertical="center"/>
    </xf>
    <xf numFmtId="4" fontId="22" fillId="33" borderId="0" xfId="0" applyNumberFormat="1" applyFont="1" applyFill="1"/>
    <xf numFmtId="0" fontId="21" fillId="33" borderId="0" xfId="0" applyFont="1" applyFill="1" applyAlignment="1">
      <alignment horizontal="left" vertical="center"/>
    </xf>
    <xf numFmtId="0" fontId="1" fillId="33" borderId="0" xfId="0" applyFont="1" applyFill="1" applyAlignment="1">
      <alignment wrapText="1"/>
    </xf>
    <xf numFmtId="0" fontId="25" fillId="33" borderId="0" xfId="0" applyFont="1" applyFill="1" applyAlignment="1">
      <alignment horizontal="left" vertical="center" wrapText="1"/>
    </xf>
    <xf numFmtId="0" fontId="22" fillId="33" borderId="1" xfId="0" applyFont="1" applyFill="1" applyBorder="1" applyAlignment="1">
      <alignment horizontal="center" vertical="center" wrapText="1"/>
    </xf>
    <xf numFmtId="4" fontId="22" fillId="33" borderId="1" xfId="0" applyNumberFormat="1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vertical="center" wrapText="1"/>
    </xf>
    <xf numFmtId="0" fontId="19" fillId="33" borderId="1" xfId="0" applyFont="1" applyFill="1" applyBorder="1" applyAlignment="1">
      <alignment wrapText="1"/>
    </xf>
    <xf numFmtId="0" fontId="21" fillId="33" borderId="1" xfId="0" applyFont="1" applyFill="1" applyBorder="1" applyAlignment="1">
      <alignment horizontal="left" vertical="center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left" vertical="center" wrapText="1"/>
    </xf>
    <xf numFmtId="4" fontId="22" fillId="33" borderId="1" xfId="0" applyNumberFormat="1" applyFont="1" applyFill="1" applyBorder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21" fillId="33" borderId="1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center" wrapText="1"/>
    </xf>
    <xf numFmtId="3" fontId="21" fillId="33" borderId="1" xfId="0" applyNumberFormat="1" applyFont="1" applyFill="1" applyBorder="1" applyAlignment="1">
      <alignment horizontal="center" vertical="center"/>
    </xf>
    <xf numFmtId="0" fontId="21" fillId="33" borderId="1" xfId="0" applyFont="1" applyFill="1" applyBorder="1" applyAlignment="1">
      <alignment horizontal="left" vertical="center" wrapText="1"/>
    </xf>
    <xf numFmtId="4" fontId="20" fillId="33" borderId="1" xfId="0" applyNumberFormat="1" applyFont="1" applyFill="1" applyBorder="1" applyAlignment="1">
      <alignment horizontal="center" vertical="center"/>
    </xf>
    <xf numFmtId="0" fontId="21" fillId="33" borderId="1" xfId="0" applyFont="1" applyFill="1" applyBorder="1"/>
    <xf numFmtId="0" fontId="21" fillId="33" borderId="1" xfId="0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left" vertical="center" wrapText="1"/>
    </xf>
    <xf numFmtId="0" fontId="28" fillId="33" borderId="1" xfId="0" applyFont="1" applyFill="1" applyBorder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left" vertical="center" wrapText="1"/>
    </xf>
    <xf numFmtId="0" fontId="28" fillId="33" borderId="1" xfId="0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wrapText="1"/>
    </xf>
    <xf numFmtId="0" fontId="21" fillId="33" borderId="1" xfId="0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left" vertical="center" wrapText="1"/>
    </xf>
    <xf numFmtId="2" fontId="21" fillId="33" borderId="1" xfId="0" applyNumberFormat="1" applyFont="1" applyFill="1" applyBorder="1" applyAlignment="1">
      <alignment horizontal="left" vertical="center" wrapText="1"/>
    </xf>
    <xf numFmtId="0" fontId="1" fillId="33" borderId="1" xfId="0" applyFont="1" applyFill="1" applyBorder="1" applyAlignment="1">
      <alignment horizontal="left" vertical="center" wrapText="1"/>
    </xf>
    <xf numFmtId="0" fontId="19" fillId="33" borderId="1" xfId="0" applyFont="1" applyFill="1" applyBorder="1" applyAlignment="1">
      <alignment vertical="center" wrapText="1"/>
    </xf>
    <xf numFmtId="0" fontId="27" fillId="33" borderId="1" xfId="0" applyFont="1" applyFill="1" applyBorder="1" applyAlignment="1">
      <alignment horizontal="left" vertical="center" wrapText="1"/>
    </xf>
    <xf numFmtId="164" fontId="28" fillId="33" borderId="1" xfId="0" applyNumberFormat="1" applyFont="1" applyFill="1" applyBorder="1" applyAlignment="1">
      <alignment horizontal="center" vertical="center"/>
    </xf>
    <xf numFmtId="0" fontId="28" fillId="33" borderId="1" xfId="0" applyFont="1" applyFill="1" applyBorder="1" applyAlignment="1">
      <alignment horizontal="left" vertical="center" wrapText="1"/>
    </xf>
    <xf numFmtId="165" fontId="28" fillId="33" borderId="1" xfId="44" applyNumberFormat="1" applyFont="1" applyFill="1" applyBorder="1" applyAlignment="1">
      <alignment horizontal="center" vertical="center"/>
    </xf>
    <xf numFmtId="0" fontId="28" fillId="33" borderId="1" xfId="0" applyFont="1" applyFill="1" applyBorder="1" applyAlignment="1">
      <alignment horizontal="center" vertical="center"/>
    </xf>
    <xf numFmtId="166" fontId="28" fillId="33" borderId="1" xfId="0" applyNumberFormat="1" applyFont="1" applyFill="1" applyBorder="1" applyAlignment="1">
      <alignment horizontal="center" vertical="center" wrapText="1"/>
    </xf>
    <xf numFmtId="0" fontId="21" fillId="33" borderId="1" xfId="44" applyFont="1" applyFill="1" applyBorder="1" applyAlignment="1">
      <alignment horizontal="justify" vertical="center" wrapText="1"/>
    </xf>
    <xf numFmtId="0" fontId="21" fillId="33" borderId="0" xfId="0" applyFont="1" applyFill="1" applyAlignment="1">
      <alignment horizontal="center" vertical="center" wrapText="1"/>
    </xf>
    <xf numFmtId="0" fontId="21" fillId="33" borderId="1" xfId="0" applyFont="1" applyFill="1" applyBorder="1" applyAlignment="1">
      <alignment wrapText="1"/>
    </xf>
    <xf numFmtId="0" fontId="22" fillId="33" borderId="1" xfId="0" applyFont="1" applyFill="1" applyBorder="1" applyAlignment="1">
      <alignment wrapText="1"/>
    </xf>
    <xf numFmtId="0" fontId="22" fillId="33" borderId="12" xfId="0" applyFont="1" applyFill="1" applyBorder="1" applyAlignment="1">
      <alignment horizontal="left" wrapText="1"/>
    </xf>
    <xf numFmtId="0" fontId="22" fillId="33" borderId="13" xfId="0" applyFont="1" applyFill="1" applyBorder="1" applyAlignment="1">
      <alignment horizontal="left" wrapText="1"/>
    </xf>
    <xf numFmtId="0" fontId="23" fillId="33" borderId="14" xfId="0" applyFont="1" applyFill="1" applyBorder="1" applyAlignment="1">
      <alignment horizontal="left" vertical="top" wrapText="1"/>
    </xf>
    <xf numFmtId="0" fontId="22" fillId="33" borderId="12" xfId="0" applyFont="1" applyFill="1" applyBorder="1" applyAlignment="1">
      <alignment horizontal="left" vertical="center"/>
    </xf>
    <xf numFmtId="0" fontId="22" fillId="33" borderId="13" xfId="0" applyFont="1" applyFill="1" applyBorder="1" applyAlignment="1">
      <alignment horizontal="left" vertical="center"/>
    </xf>
    <xf numFmtId="0" fontId="21" fillId="33" borderId="1" xfId="0" applyFont="1" applyFill="1" applyBorder="1" applyAlignment="1">
      <alignment horizontal="center" vertical="center" wrapText="1"/>
    </xf>
    <xf numFmtId="0" fontId="22" fillId="33" borderId="2" xfId="0" applyFont="1" applyFill="1" applyBorder="1" applyAlignment="1">
      <alignment horizontal="center"/>
    </xf>
    <xf numFmtId="0" fontId="21" fillId="33" borderId="1" xfId="0" applyFont="1" applyFill="1" applyBorder="1" applyAlignment="1">
      <alignment horizontal="left" vertical="center" wrapText="1"/>
    </xf>
  </cellXfs>
  <cellStyles count="45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2"/>
    <cellStyle name="Обычный 2 2 2" xfId="44"/>
    <cellStyle name="Обычный 3" xfId="4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H135"/>
  <sheetViews>
    <sheetView tabSelected="1" view="pageBreakPreview" topLeftCell="A4" zoomScale="115" zoomScaleNormal="100" zoomScaleSheetLayoutView="115" workbookViewId="0">
      <pane ySplit="7" topLeftCell="A11" activePane="bottomLeft" state="frozen"/>
      <selection activeCell="A4" sqref="A4"/>
      <selection pane="bottomLeft" activeCell="E159" sqref="E159"/>
    </sheetView>
  </sheetViews>
  <sheetFormatPr defaultRowHeight="15.75" x14ac:dyDescent="0.25"/>
  <cols>
    <col min="1" max="1" width="3.5703125" style="11" customWidth="1"/>
    <col min="2" max="2" width="38.42578125" style="19" customWidth="1"/>
    <col min="3" max="3" width="14.7109375" style="11" customWidth="1"/>
    <col min="4" max="4" width="13.42578125" style="11" customWidth="1"/>
    <col min="5" max="5" width="10.7109375" style="11" customWidth="1"/>
    <col min="6" max="6" width="21.5703125" style="11" customWidth="1"/>
    <col min="7" max="7" width="18.7109375" style="11" customWidth="1"/>
    <col min="8" max="8" width="19" style="11" customWidth="1"/>
    <col min="9" max="9" width="13.42578125" style="11" customWidth="1"/>
    <col min="10" max="10" width="27.28515625" style="20" customWidth="1"/>
    <col min="11" max="11" width="19.5703125" style="9" customWidth="1"/>
    <col min="12" max="112" width="9.140625" style="9"/>
    <col min="113" max="248" width="9.140625" style="2"/>
    <col min="249" max="249" width="3.5703125" style="2" customWidth="1"/>
    <col min="250" max="250" width="38.42578125" style="2" customWidth="1"/>
    <col min="251" max="251" width="13.5703125" style="2" customWidth="1"/>
    <col min="252" max="252" width="9.42578125" style="2" customWidth="1"/>
    <col min="253" max="253" width="10.7109375" style="2" customWidth="1"/>
    <col min="254" max="255" width="14.42578125" style="2" customWidth="1"/>
    <col min="256" max="256" width="14" style="2" customWidth="1"/>
    <col min="257" max="257" width="13.42578125" style="2" customWidth="1"/>
    <col min="258" max="258" width="9.140625" style="2"/>
    <col min="259" max="259" width="10.5703125" style="2" customWidth="1"/>
    <col min="260" max="504" width="9.140625" style="2"/>
    <col min="505" max="505" width="3.5703125" style="2" customWidth="1"/>
    <col min="506" max="506" width="38.42578125" style="2" customWidth="1"/>
    <col min="507" max="507" width="13.5703125" style="2" customWidth="1"/>
    <col min="508" max="508" width="9.42578125" style="2" customWidth="1"/>
    <col min="509" max="509" width="10.7109375" style="2" customWidth="1"/>
    <col min="510" max="511" width="14.42578125" style="2" customWidth="1"/>
    <col min="512" max="512" width="14" style="2" customWidth="1"/>
    <col min="513" max="513" width="13.42578125" style="2" customWidth="1"/>
    <col min="514" max="514" width="9.140625" style="2"/>
    <col min="515" max="515" width="10.5703125" style="2" customWidth="1"/>
    <col min="516" max="760" width="9.140625" style="2"/>
    <col min="761" max="761" width="3.5703125" style="2" customWidth="1"/>
    <col min="762" max="762" width="38.42578125" style="2" customWidth="1"/>
    <col min="763" max="763" width="13.5703125" style="2" customWidth="1"/>
    <col min="764" max="764" width="9.42578125" style="2" customWidth="1"/>
    <col min="765" max="765" width="10.7109375" style="2" customWidth="1"/>
    <col min="766" max="767" width="14.42578125" style="2" customWidth="1"/>
    <col min="768" max="768" width="14" style="2" customWidth="1"/>
    <col min="769" max="769" width="13.42578125" style="2" customWidth="1"/>
    <col min="770" max="770" width="9.140625" style="2"/>
    <col min="771" max="771" width="10.5703125" style="2" customWidth="1"/>
    <col min="772" max="1016" width="9.140625" style="2"/>
    <col min="1017" max="1017" width="3.5703125" style="2" customWidth="1"/>
    <col min="1018" max="1018" width="38.42578125" style="2" customWidth="1"/>
    <col min="1019" max="1019" width="13.5703125" style="2" customWidth="1"/>
    <col min="1020" max="1020" width="9.42578125" style="2" customWidth="1"/>
    <col min="1021" max="1021" width="10.7109375" style="2" customWidth="1"/>
    <col min="1022" max="1023" width="14.42578125" style="2" customWidth="1"/>
    <col min="1024" max="1024" width="14" style="2" customWidth="1"/>
    <col min="1025" max="1025" width="13.42578125" style="2" customWidth="1"/>
    <col min="1026" max="1026" width="9.140625" style="2"/>
    <col min="1027" max="1027" width="10.5703125" style="2" customWidth="1"/>
    <col min="1028" max="1272" width="9.140625" style="2"/>
    <col min="1273" max="1273" width="3.5703125" style="2" customWidth="1"/>
    <col min="1274" max="1274" width="38.42578125" style="2" customWidth="1"/>
    <col min="1275" max="1275" width="13.5703125" style="2" customWidth="1"/>
    <col min="1276" max="1276" width="9.42578125" style="2" customWidth="1"/>
    <col min="1277" max="1277" width="10.7109375" style="2" customWidth="1"/>
    <col min="1278" max="1279" width="14.42578125" style="2" customWidth="1"/>
    <col min="1280" max="1280" width="14" style="2" customWidth="1"/>
    <col min="1281" max="1281" width="13.42578125" style="2" customWidth="1"/>
    <col min="1282" max="1282" width="9.140625" style="2"/>
    <col min="1283" max="1283" width="10.5703125" style="2" customWidth="1"/>
    <col min="1284" max="1528" width="9.140625" style="2"/>
    <col min="1529" max="1529" width="3.5703125" style="2" customWidth="1"/>
    <col min="1530" max="1530" width="38.42578125" style="2" customWidth="1"/>
    <col min="1531" max="1531" width="13.5703125" style="2" customWidth="1"/>
    <col min="1532" max="1532" width="9.42578125" style="2" customWidth="1"/>
    <col min="1533" max="1533" width="10.7109375" style="2" customWidth="1"/>
    <col min="1534" max="1535" width="14.42578125" style="2" customWidth="1"/>
    <col min="1536" max="1536" width="14" style="2" customWidth="1"/>
    <col min="1537" max="1537" width="13.42578125" style="2" customWidth="1"/>
    <col min="1538" max="1538" width="9.140625" style="2"/>
    <col min="1539" max="1539" width="10.5703125" style="2" customWidth="1"/>
    <col min="1540" max="1784" width="9.140625" style="2"/>
    <col min="1785" max="1785" width="3.5703125" style="2" customWidth="1"/>
    <col min="1786" max="1786" width="38.42578125" style="2" customWidth="1"/>
    <col min="1787" max="1787" width="13.5703125" style="2" customWidth="1"/>
    <col min="1788" max="1788" width="9.42578125" style="2" customWidth="1"/>
    <col min="1789" max="1789" width="10.7109375" style="2" customWidth="1"/>
    <col min="1790" max="1791" width="14.42578125" style="2" customWidth="1"/>
    <col min="1792" max="1792" width="14" style="2" customWidth="1"/>
    <col min="1793" max="1793" width="13.42578125" style="2" customWidth="1"/>
    <col min="1794" max="1794" width="9.140625" style="2"/>
    <col min="1795" max="1795" width="10.5703125" style="2" customWidth="1"/>
    <col min="1796" max="2040" width="9.140625" style="2"/>
    <col min="2041" max="2041" width="3.5703125" style="2" customWidth="1"/>
    <col min="2042" max="2042" width="38.42578125" style="2" customWidth="1"/>
    <col min="2043" max="2043" width="13.5703125" style="2" customWidth="1"/>
    <col min="2044" max="2044" width="9.42578125" style="2" customWidth="1"/>
    <col min="2045" max="2045" width="10.7109375" style="2" customWidth="1"/>
    <col min="2046" max="2047" width="14.42578125" style="2" customWidth="1"/>
    <col min="2048" max="2048" width="14" style="2" customWidth="1"/>
    <col min="2049" max="2049" width="13.42578125" style="2" customWidth="1"/>
    <col min="2050" max="2050" width="9.140625" style="2"/>
    <col min="2051" max="2051" width="10.5703125" style="2" customWidth="1"/>
    <col min="2052" max="2296" width="9.140625" style="2"/>
    <col min="2297" max="2297" width="3.5703125" style="2" customWidth="1"/>
    <col min="2298" max="2298" width="38.42578125" style="2" customWidth="1"/>
    <col min="2299" max="2299" width="13.5703125" style="2" customWidth="1"/>
    <col min="2300" max="2300" width="9.42578125" style="2" customWidth="1"/>
    <col min="2301" max="2301" width="10.7109375" style="2" customWidth="1"/>
    <col min="2302" max="2303" width="14.42578125" style="2" customWidth="1"/>
    <col min="2304" max="2304" width="14" style="2" customWidth="1"/>
    <col min="2305" max="2305" width="13.42578125" style="2" customWidth="1"/>
    <col min="2306" max="2306" width="9.140625" style="2"/>
    <col min="2307" max="2307" width="10.5703125" style="2" customWidth="1"/>
    <col min="2308" max="2552" width="9.140625" style="2"/>
    <col min="2553" max="2553" width="3.5703125" style="2" customWidth="1"/>
    <col min="2554" max="2554" width="38.42578125" style="2" customWidth="1"/>
    <col min="2555" max="2555" width="13.5703125" style="2" customWidth="1"/>
    <col min="2556" max="2556" width="9.42578125" style="2" customWidth="1"/>
    <col min="2557" max="2557" width="10.7109375" style="2" customWidth="1"/>
    <col min="2558" max="2559" width="14.42578125" style="2" customWidth="1"/>
    <col min="2560" max="2560" width="14" style="2" customWidth="1"/>
    <col min="2561" max="2561" width="13.42578125" style="2" customWidth="1"/>
    <col min="2562" max="2562" width="9.140625" style="2"/>
    <col min="2563" max="2563" width="10.5703125" style="2" customWidth="1"/>
    <col min="2564" max="2808" width="9.140625" style="2"/>
    <col min="2809" max="2809" width="3.5703125" style="2" customWidth="1"/>
    <col min="2810" max="2810" width="38.42578125" style="2" customWidth="1"/>
    <col min="2811" max="2811" width="13.5703125" style="2" customWidth="1"/>
    <col min="2812" max="2812" width="9.42578125" style="2" customWidth="1"/>
    <col min="2813" max="2813" width="10.7109375" style="2" customWidth="1"/>
    <col min="2814" max="2815" width="14.42578125" style="2" customWidth="1"/>
    <col min="2816" max="2816" width="14" style="2" customWidth="1"/>
    <col min="2817" max="2817" width="13.42578125" style="2" customWidth="1"/>
    <col min="2818" max="2818" width="9.140625" style="2"/>
    <col min="2819" max="2819" width="10.5703125" style="2" customWidth="1"/>
    <col min="2820" max="3064" width="9.140625" style="2"/>
    <col min="3065" max="3065" width="3.5703125" style="2" customWidth="1"/>
    <col min="3066" max="3066" width="38.42578125" style="2" customWidth="1"/>
    <col min="3067" max="3067" width="13.5703125" style="2" customWidth="1"/>
    <col min="3068" max="3068" width="9.42578125" style="2" customWidth="1"/>
    <col min="3069" max="3069" width="10.7109375" style="2" customWidth="1"/>
    <col min="3070" max="3071" width="14.42578125" style="2" customWidth="1"/>
    <col min="3072" max="3072" width="14" style="2" customWidth="1"/>
    <col min="3073" max="3073" width="13.42578125" style="2" customWidth="1"/>
    <col min="3074" max="3074" width="9.140625" style="2"/>
    <col min="3075" max="3075" width="10.5703125" style="2" customWidth="1"/>
    <col min="3076" max="3320" width="9.140625" style="2"/>
    <col min="3321" max="3321" width="3.5703125" style="2" customWidth="1"/>
    <col min="3322" max="3322" width="38.42578125" style="2" customWidth="1"/>
    <col min="3323" max="3323" width="13.5703125" style="2" customWidth="1"/>
    <col min="3324" max="3324" width="9.42578125" style="2" customWidth="1"/>
    <col min="3325" max="3325" width="10.7109375" style="2" customWidth="1"/>
    <col min="3326" max="3327" width="14.42578125" style="2" customWidth="1"/>
    <col min="3328" max="3328" width="14" style="2" customWidth="1"/>
    <col min="3329" max="3329" width="13.42578125" style="2" customWidth="1"/>
    <col min="3330" max="3330" width="9.140625" style="2"/>
    <col min="3331" max="3331" width="10.5703125" style="2" customWidth="1"/>
    <col min="3332" max="3576" width="9.140625" style="2"/>
    <col min="3577" max="3577" width="3.5703125" style="2" customWidth="1"/>
    <col min="3578" max="3578" width="38.42578125" style="2" customWidth="1"/>
    <col min="3579" max="3579" width="13.5703125" style="2" customWidth="1"/>
    <col min="3580" max="3580" width="9.42578125" style="2" customWidth="1"/>
    <col min="3581" max="3581" width="10.7109375" style="2" customWidth="1"/>
    <col min="3582" max="3583" width="14.42578125" style="2" customWidth="1"/>
    <col min="3584" max="3584" width="14" style="2" customWidth="1"/>
    <col min="3585" max="3585" width="13.42578125" style="2" customWidth="1"/>
    <col min="3586" max="3586" width="9.140625" style="2"/>
    <col min="3587" max="3587" width="10.5703125" style="2" customWidth="1"/>
    <col min="3588" max="3832" width="9.140625" style="2"/>
    <col min="3833" max="3833" width="3.5703125" style="2" customWidth="1"/>
    <col min="3834" max="3834" width="38.42578125" style="2" customWidth="1"/>
    <col min="3835" max="3835" width="13.5703125" style="2" customWidth="1"/>
    <col min="3836" max="3836" width="9.42578125" style="2" customWidth="1"/>
    <col min="3837" max="3837" width="10.7109375" style="2" customWidth="1"/>
    <col min="3838" max="3839" width="14.42578125" style="2" customWidth="1"/>
    <col min="3840" max="3840" width="14" style="2" customWidth="1"/>
    <col min="3841" max="3841" width="13.42578125" style="2" customWidth="1"/>
    <col min="3842" max="3842" width="9.140625" style="2"/>
    <col min="3843" max="3843" width="10.5703125" style="2" customWidth="1"/>
    <col min="3844" max="4088" width="9.140625" style="2"/>
    <col min="4089" max="4089" width="3.5703125" style="2" customWidth="1"/>
    <col min="4090" max="4090" width="38.42578125" style="2" customWidth="1"/>
    <col min="4091" max="4091" width="13.5703125" style="2" customWidth="1"/>
    <col min="4092" max="4092" width="9.42578125" style="2" customWidth="1"/>
    <col min="4093" max="4093" width="10.7109375" style="2" customWidth="1"/>
    <col min="4094" max="4095" width="14.42578125" style="2" customWidth="1"/>
    <col min="4096" max="4096" width="14" style="2" customWidth="1"/>
    <col min="4097" max="4097" width="13.42578125" style="2" customWidth="1"/>
    <col min="4098" max="4098" width="9.140625" style="2"/>
    <col min="4099" max="4099" width="10.5703125" style="2" customWidth="1"/>
    <col min="4100" max="4344" width="9.140625" style="2"/>
    <col min="4345" max="4345" width="3.5703125" style="2" customWidth="1"/>
    <col min="4346" max="4346" width="38.42578125" style="2" customWidth="1"/>
    <col min="4347" max="4347" width="13.5703125" style="2" customWidth="1"/>
    <col min="4348" max="4348" width="9.42578125" style="2" customWidth="1"/>
    <col min="4349" max="4349" width="10.7109375" style="2" customWidth="1"/>
    <col min="4350" max="4351" width="14.42578125" style="2" customWidth="1"/>
    <col min="4352" max="4352" width="14" style="2" customWidth="1"/>
    <col min="4353" max="4353" width="13.42578125" style="2" customWidth="1"/>
    <col min="4354" max="4354" width="9.140625" style="2"/>
    <col min="4355" max="4355" width="10.5703125" style="2" customWidth="1"/>
    <col min="4356" max="4600" width="9.140625" style="2"/>
    <col min="4601" max="4601" width="3.5703125" style="2" customWidth="1"/>
    <col min="4602" max="4602" width="38.42578125" style="2" customWidth="1"/>
    <col min="4603" max="4603" width="13.5703125" style="2" customWidth="1"/>
    <col min="4604" max="4604" width="9.42578125" style="2" customWidth="1"/>
    <col min="4605" max="4605" width="10.7109375" style="2" customWidth="1"/>
    <col min="4606" max="4607" width="14.42578125" style="2" customWidth="1"/>
    <col min="4608" max="4608" width="14" style="2" customWidth="1"/>
    <col min="4609" max="4609" width="13.42578125" style="2" customWidth="1"/>
    <col min="4610" max="4610" width="9.140625" style="2"/>
    <col min="4611" max="4611" width="10.5703125" style="2" customWidth="1"/>
    <col min="4612" max="4856" width="9.140625" style="2"/>
    <col min="4857" max="4857" width="3.5703125" style="2" customWidth="1"/>
    <col min="4858" max="4858" width="38.42578125" style="2" customWidth="1"/>
    <col min="4859" max="4859" width="13.5703125" style="2" customWidth="1"/>
    <col min="4860" max="4860" width="9.42578125" style="2" customWidth="1"/>
    <col min="4861" max="4861" width="10.7109375" style="2" customWidth="1"/>
    <col min="4862" max="4863" width="14.42578125" style="2" customWidth="1"/>
    <col min="4864" max="4864" width="14" style="2" customWidth="1"/>
    <col min="4865" max="4865" width="13.42578125" style="2" customWidth="1"/>
    <col min="4866" max="4866" width="9.140625" style="2"/>
    <col min="4867" max="4867" width="10.5703125" style="2" customWidth="1"/>
    <col min="4868" max="5112" width="9.140625" style="2"/>
    <col min="5113" max="5113" width="3.5703125" style="2" customWidth="1"/>
    <col min="5114" max="5114" width="38.42578125" style="2" customWidth="1"/>
    <col min="5115" max="5115" width="13.5703125" style="2" customWidth="1"/>
    <col min="5116" max="5116" width="9.42578125" style="2" customWidth="1"/>
    <col min="5117" max="5117" width="10.7109375" style="2" customWidth="1"/>
    <col min="5118" max="5119" width="14.42578125" style="2" customWidth="1"/>
    <col min="5120" max="5120" width="14" style="2" customWidth="1"/>
    <col min="5121" max="5121" width="13.42578125" style="2" customWidth="1"/>
    <col min="5122" max="5122" width="9.140625" style="2"/>
    <col min="5123" max="5123" width="10.5703125" style="2" customWidth="1"/>
    <col min="5124" max="5368" width="9.140625" style="2"/>
    <col min="5369" max="5369" width="3.5703125" style="2" customWidth="1"/>
    <col min="5370" max="5370" width="38.42578125" style="2" customWidth="1"/>
    <col min="5371" max="5371" width="13.5703125" style="2" customWidth="1"/>
    <col min="5372" max="5372" width="9.42578125" style="2" customWidth="1"/>
    <col min="5373" max="5373" width="10.7109375" style="2" customWidth="1"/>
    <col min="5374" max="5375" width="14.42578125" style="2" customWidth="1"/>
    <col min="5376" max="5376" width="14" style="2" customWidth="1"/>
    <col min="5377" max="5377" width="13.42578125" style="2" customWidth="1"/>
    <col min="5378" max="5378" width="9.140625" style="2"/>
    <col min="5379" max="5379" width="10.5703125" style="2" customWidth="1"/>
    <col min="5380" max="5624" width="9.140625" style="2"/>
    <col min="5625" max="5625" width="3.5703125" style="2" customWidth="1"/>
    <col min="5626" max="5626" width="38.42578125" style="2" customWidth="1"/>
    <col min="5627" max="5627" width="13.5703125" style="2" customWidth="1"/>
    <col min="5628" max="5628" width="9.42578125" style="2" customWidth="1"/>
    <col min="5629" max="5629" width="10.7109375" style="2" customWidth="1"/>
    <col min="5630" max="5631" width="14.42578125" style="2" customWidth="1"/>
    <col min="5632" max="5632" width="14" style="2" customWidth="1"/>
    <col min="5633" max="5633" width="13.42578125" style="2" customWidth="1"/>
    <col min="5634" max="5634" width="9.140625" style="2"/>
    <col min="5635" max="5635" width="10.5703125" style="2" customWidth="1"/>
    <col min="5636" max="5880" width="9.140625" style="2"/>
    <col min="5881" max="5881" width="3.5703125" style="2" customWidth="1"/>
    <col min="5882" max="5882" width="38.42578125" style="2" customWidth="1"/>
    <col min="5883" max="5883" width="13.5703125" style="2" customWidth="1"/>
    <col min="5884" max="5884" width="9.42578125" style="2" customWidth="1"/>
    <col min="5885" max="5885" width="10.7109375" style="2" customWidth="1"/>
    <col min="5886" max="5887" width="14.42578125" style="2" customWidth="1"/>
    <col min="5888" max="5888" width="14" style="2" customWidth="1"/>
    <col min="5889" max="5889" width="13.42578125" style="2" customWidth="1"/>
    <col min="5890" max="5890" width="9.140625" style="2"/>
    <col min="5891" max="5891" width="10.5703125" style="2" customWidth="1"/>
    <col min="5892" max="6136" width="9.140625" style="2"/>
    <col min="6137" max="6137" width="3.5703125" style="2" customWidth="1"/>
    <col min="6138" max="6138" width="38.42578125" style="2" customWidth="1"/>
    <col min="6139" max="6139" width="13.5703125" style="2" customWidth="1"/>
    <col min="6140" max="6140" width="9.42578125" style="2" customWidth="1"/>
    <col min="6141" max="6141" width="10.7109375" style="2" customWidth="1"/>
    <col min="6142" max="6143" width="14.42578125" style="2" customWidth="1"/>
    <col min="6144" max="6144" width="14" style="2" customWidth="1"/>
    <col min="6145" max="6145" width="13.42578125" style="2" customWidth="1"/>
    <col min="6146" max="6146" width="9.140625" style="2"/>
    <col min="6147" max="6147" width="10.5703125" style="2" customWidth="1"/>
    <col min="6148" max="6392" width="9.140625" style="2"/>
    <col min="6393" max="6393" width="3.5703125" style="2" customWidth="1"/>
    <col min="6394" max="6394" width="38.42578125" style="2" customWidth="1"/>
    <col min="6395" max="6395" width="13.5703125" style="2" customWidth="1"/>
    <col min="6396" max="6396" width="9.42578125" style="2" customWidth="1"/>
    <col min="6397" max="6397" width="10.7109375" style="2" customWidth="1"/>
    <col min="6398" max="6399" width="14.42578125" style="2" customWidth="1"/>
    <col min="6400" max="6400" width="14" style="2" customWidth="1"/>
    <col min="6401" max="6401" width="13.42578125" style="2" customWidth="1"/>
    <col min="6402" max="6402" width="9.140625" style="2"/>
    <col min="6403" max="6403" width="10.5703125" style="2" customWidth="1"/>
    <col min="6404" max="6648" width="9.140625" style="2"/>
    <col min="6649" max="6649" width="3.5703125" style="2" customWidth="1"/>
    <col min="6650" max="6650" width="38.42578125" style="2" customWidth="1"/>
    <col min="6651" max="6651" width="13.5703125" style="2" customWidth="1"/>
    <col min="6652" max="6652" width="9.42578125" style="2" customWidth="1"/>
    <col min="6653" max="6653" width="10.7109375" style="2" customWidth="1"/>
    <col min="6654" max="6655" width="14.42578125" style="2" customWidth="1"/>
    <col min="6656" max="6656" width="14" style="2" customWidth="1"/>
    <col min="6657" max="6657" width="13.42578125" style="2" customWidth="1"/>
    <col min="6658" max="6658" width="9.140625" style="2"/>
    <col min="6659" max="6659" width="10.5703125" style="2" customWidth="1"/>
    <col min="6660" max="6904" width="9.140625" style="2"/>
    <col min="6905" max="6905" width="3.5703125" style="2" customWidth="1"/>
    <col min="6906" max="6906" width="38.42578125" style="2" customWidth="1"/>
    <col min="6907" max="6907" width="13.5703125" style="2" customWidth="1"/>
    <col min="6908" max="6908" width="9.42578125" style="2" customWidth="1"/>
    <col min="6909" max="6909" width="10.7109375" style="2" customWidth="1"/>
    <col min="6910" max="6911" width="14.42578125" style="2" customWidth="1"/>
    <col min="6912" max="6912" width="14" style="2" customWidth="1"/>
    <col min="6913" max="6913" width="13.42578125" style="2" customWidth="1"/>
    <col min="6914" max="6914" width="9.140625" style="2"/>
    <col min="6915" max="6915" width="10.5703125" style="2" customWidth="1"/>
    <col min="6916" max="7160" width="9.140625" style="2"/>
    <col min="7161" max="7161" width="3.5703125" style="2" customWidth="1"/>
    <col min="7162" max="7162" width="38.42578125" style="2" customWidth="1"/>
    <col min="7163" max="7163" width="13.5703125" style="2" customWidth="1"/>
    <col min="7164" max="7164" width="9.42578125" style="2" customWidth="1"/>
    <col min="7165" max="7165" width="10.7109375" style="2" customWidth="1"/>
    <col min="7166" max="7167" width="14.42578125" style="2" customWidth="1"/>
    <col min="7168" max="7168" width="14" style="2" customWidth="1"/>
    <col min="7169" max="7169" width="13.42578125" style="2" customWidth="1"/>
    <col min="7170" max="7170" width="9.140625" style="2"/>
    <col min="7171" max="7171" width="10.5703125" style="2" customWidth="1"/>
    <col min="7172" max="7416" width="9.140625" style="2"/>
    <col min="7417" max="7417" width="3.5703125" style="2" customWidth="1"/>
    <col min="7418" max="7418" width="38.42578125" style="2" customWidth="1"/>
    <col min="7419" max="7419" width="13.5703125" style="2" customWidth="1"/>
    <col min="7420" max="7420" width="9.42578125" style="2" customWidth="1"/>
    <col min="7421" max="7421" width="10.7109375" style="2" customWidth="1"/>
    <col min="7422" max="7423" width="14.42578125" style="2" customWidth="1"/>
    <col min="7424" max="7424" width="14" style="2" customWidth="1"/>
    <col min="7425" max="7425" width="13.42578125" style="2" customWidth="1"/>
    <col min="7426" max="7426" width="9.140625" style="2"/>
    <col min="7427" max="7427" width="10.5703125" style="2" customWidth="1"/>
    <col min="7428" max="7672" width="9.140625" style="2"/>
    <col min="7673" max="7673" width="3.5703125" style="2" customWidth="1"/>
    <col min="7674" max="7674" width="38.42578125" style="2" customWidth="1"/>
    <col min="7675" max="7675" width="13.5703125" style="2" customWidth="1"/>
    <col min="7676" max="7676" width="9.42578125" style="2" customWidth="1"/>
    <col min="7677" max="7677" width="10.7109375" style="2" customWidth="1"/>
    <col min="7678" max="7679" width="14.42578125" style="2" customWidth="1"/>
    <col min="7680" max="7680" width="14" style="2" customWidth="1"/>
    <col min="7681" max="7681" width="13.42578125" style="2" customWidth="1"/>
    <col min="7682" max="7682" width="9.140625" style="2"/>
    <col min="7683" max="7683" width="10.5703125" style="2" customWidth="1"/>
    <col min="7684" max="7928" width="9.140625" style="2"/>
    <col min="7929" max="7929" width="3.5703125" style="2" customWidth="1"/>
    <col min="7930" max="7930" width="38.42578125" style="2" customWidth="1"/>
    <col min="7931" max="7931" width="13.5703125" style="2" customWidth="1"/>
    <col min="7932" max="7932" width="9.42578125" style="2" customWidth="1"/>
    <col min="7933" max="7933" width="10.7109375" style="2" customWidth="1"/>
    <col min="7934" max="7935" width="14.42578125" style="2" customWidth="1"/>
    <col min="7936" max="7936" width="14" style="2" customWidth="1"/>
    <col min="7937" max="7937" width="13.42578125" style="2" customWidth="1"/>
    <col min="7938" max="7938" width="9.140625" style="2"/>
    <col min="7939" max="7939" width="10.5703125" style="2" customWidth="1"/>
    <col min="7940" max="8184" width="9.140625" style="2"/>
    <col min="8185" max="8185" width="3.5703125" style="2" customWidth="1"/>
    <col min="8186" max="8186" width="38.42578125" style="2" customWidth="1"/>
    <col min="8187" max="8187" width="13.5703125" style="2" customWidth="1"/>
    <col min="8188" max="8188" width="9.42578125" style="2" customWidth="1"/>
    <col min="8189" max="8189" width="10.7109375" style="2" customWidth="1"/>
    <col min="8190" max="8191" width="14.42578125" style="2" customWidth="1"/>
    <col min="8192" max="8192" width="14" style="2" customWidth="1"/>
    <col min="8193" max="8193" width="13.42578125" style="2" customWidth="1"/>
    <col min="8194" max="8194" width="9.140625" style="2"/>
    <col min="8195" max="8195" width="10.5703125" style="2" customWidth="1"/>
    <col min="8196" max="8440" width="9.140625" style="2"/>
    <col min="8441" max="8441" width="3.5703125" style="2" customWidth="1"/>
    <col min="8442" max="8442" width="38.42578125" style="2" customWidth="1"/>
    <col min="8443" max="8443" width="13.5703125" style="2" customWidth="1"/>
    <col min="8444" max="8444" width="9.42578125" style="2" customWidth="1"/>
    <col min="8445" max="8445" width="10.7109375" style="2" customWidth="1"/>
    <col min="8446" max="8447" width="14.42578125" style="2" customWidth="1"/>
    <col min="8448" max="8448" width="14" style="2" customWidth="1"/>
    <col min="8449" max="8449" width="13.42578125" style="2" customWidth="1"/>
    <col min="8450" max="8450" width="9.140625" style="2"/>
    <col min="8451" max="8451" width="10.5703125" style="2" customWidth="1"/>
    <col min="8452" max="8696" width="9.140625" style="2"/>
    <col min="8697" max="8697" width="3.5703125" style="2" customWidth="1"/>
    <col min="8698" max="8698" width="38.42578125" style="2" customWidth="1"/>
    <col min="8699" max="8699" width="13.5703125" style="2" customWidth="1"/>
    <col min="8700" max="8700" width="9.42578125" style="2" customWidth="1"/>
    <col min="8701" max="8701" width="10.7109375" style="2" customWidth="1"/>
    <col min="8702" max="8703" width="14.42578125" style="2" customWidth="1"/>
    <col min="8704" max="8704" width="14" style="2" customWidth="1"/>
    <col min="8705" max="8705" width="13.42578125" style="2" customWidth="1"/>
    <col min="8706" max="8706" width="9.140625" style="2"/>
    <col min="8707" max="8707" width="10.5703125" style="2" customWidth="1"/>
    <col min="8708" max="8952" width="9.140625" style="2"/>
    <col min="8953" max="8953" width="3.5703125" style="2" customWidth="1"/>
    <col min="8954" max="8954" width="38.42578125" style="2" customWidth="1"/>
    <col min="8955" max="8955" width="13.5703125" style="2" customWidth="1"/>
    <col min="8956" max="8956" width="9.42578125" style="2" customWidth="1"/>
    <col min="8957" max="8957" width="10.7109375" style="2" customWidth="1"/>
    <col min="8958" max="8959" width="14.42578125" style="2" customWidth="1"/>
    <col min="8960" max="8960" width="14" style="2" customWidth="1"/>
    <col min="8961" max="8961" width="13.42578125" style="2" customWidth="1"/>
    <col min="8962" max="8962" width="9.140625" style="2"/>
    <col min="8963" max="8963" width="10.5703125" style="2" customWidth="1"/>
    <col min="8964" max="9208" width="9.140625" style="2"/>
    <col min="9209" max="9209" width="3.5703125" style="2" customWidth="1"/>
    <col min="9210" max="9210" width="38.42578125" style="2" customWidth="1"/>
    <col min="9211" max="9211" width="13.5703125" style="2" customWidth="1"/>
    <col min="9212" max="9212" width="9.42578125" style="2" customWidth="1"/>
    <col min="9213" max="9213" width="10.7109375" style="2" customWidth="1"/>
    <col min="9214" max="9215" width="14.42578125" style="2" customWidth="1"/>
    <col min="9216" max="9216" width="14" style="2" customWidth="1"/>
    <col min="9217" max="9217" width="13.42578125" style="2" customWidth="1"/>
    <col min="9218" max="9218" width="9.140625" style="2"/>
    <col min="9219" max="9219" width="10.5703125" style="2" customWidth="1"/>
    <col min="9220" max="9464" width="9.140625" style="2"/>
    <col min="9465" max="9465" width="3.5703125" style="2" customWidth="1"/>
    <col min="9466" max="9466" width="38.42578125" style="2" customWidth="1"/>
    <col min="9467" max="9467" width="13.5703125" style="2" customWidth="1"/>
    <col min="9468" max="9468" width="9.42578125" style="2" customWidth="1"/>
    <col min="9469" max="9469" width="10.7109375" style="2" customWidth="1"/>
    <col min="9470" max="9471" width="14.42578125" style="2" customWidth="1"/>
    <col min="9472" max="9472" width="14" style="2" customWidth="1"/>
    <col min="9473" max="9473" width="13.42578125" style="2" customWidth="1"/>
    <col min="9474" max="9474" width="9.140625" style="2"/>
    <col min="9475" max="9475" width="10.5703125" style="2" customWidth="1"/>
    <col min="9476" max="9720" width="9.140625" style="2"/>
    <col min="9721" max="9721" width="3.5703125" style="2" customWidth="1"/>
    <col min="9722" max="9722" width="38.42578125" style="2" customWidth="1"/>
    <col min="9723" max="9723" width="13.5703125" style="2" customWidth="1"/>
    <col min="9724" max="9724" width="9.42578125" style="2" customWidth="1"/>
    <col min="9725" max="9725" width="10.7109375" style="2" customWidth="1"/>
    <col min="9726" max="9727" width="14.42578125" style="2" customWidth="1"/>
    <col min="9728" max="9728" width="14" style="2" customWidth="1"/>
    <col min="9729" max="9729" width="13.42578125" style="2" customWidth="1"/>
    <col min="9730" max="9730" width="9.140625" style="2"/>
    <col min="9731" max="9731" width="10.5703125" style="2" customWidth="1"/>
    <col min="9732" max="9976" width="9.140625" style="2"/>
    <col min="9977" max="9977" width="3.5703125" style="2" customWidth="1"/>
    <col min="9978" max="9978" width="38.42578125" style="2" customWidth="1"/>
    <col min="9979" max="9979" width="13.5703125" style="2" customWidth="1"/>
    <col min="9980" max="9980" width="9.42578125" style="2" customWidth="1"/>
    <col min="9981" max="9981" width="10.7109375" style="2" customWidth="1"/>
    <col min="9982" max="9983" width="14.42578125" style="2" customWidth="1"/>
    <col min="9984" max="9984" width="14" style="2" customWidth="1"/>
    <col min="9985" max="9985" width="13.42578125" style="2" customWidth="1"/>
    <col min="9986" max="9986" width="9.140625" style="2"/>
    <col min="9987" max="9987" width="10.5703125" style="2" customWidth="1"/>
    <col min="9988" max="10232" width="9.140625" style="2"/>
    <col min="10233" max="10233" width="3.5703125" style="2" customWidth="1"/>
    <col min="10234" max="10234" width="38.42578125" style="2" customWidth="1"/>
    <col min="10235" max="10235" width="13.5703125" style="2" customWidth="1"/>
    <col min="10236" max="10236" width="9.42578125" style="2" customWidth="1"/>
    <col min="10237" max="10237" width="10.7109375" style="2" customWidth="1"/>
    <col min="10238" max="10239" width="14.42578125" style="2" customWidth="1"/>
    <col min="10240" max="10240" width="14" style="2" customWidth="1"/>
    <col min="10241" max="10241" width="13.42578125" style="2" customWidth="1"/>
    <col min="10242" max="10242" width="9.140625" style="2"/>
    <col min="10243" max="10243" width="10.5703125" style="2" customWidth="1"/>
    <col min="10244" max="10488" width="9.140625" style="2"/>
    <col min="10489" max="10489" width="3.5703125" style="2" customWidth="1"/>
    <col min="10490" max="10490" width="38.42578125" style="2" customWidth="1"/>
    <col min="10491" max="10491" width="13.5703125" style="2" customWidth="1"/>
    <col min="10492" max="10492" width="9.42578125" style="2" customWidth="1"/>
    <col min="10493" max="10493" width="10.7109375" style="2" customWidth="1"/>
    <col min="10494" max="10495" width="14.42578125" style="2" customWidth="1"/>
    <col min="10496" max="10496" width="14" style="2" customWidth="1"/>
    <col min="10497" max="10497" width="13.42578125" style="2" customWidth="1"/>
    <col min="10498" max="10498" width="9.140625" style="2"/>
    <col min="10499" max="10499" width="10.5703125" style="2" customWidth="1"/>
    <col min="10500" max="10744" width="9.140625" style="2"/>
    <col min="10745" max="10745" width="3.5703125" style="2" customWidth="1"/>
    <col min="10746" max="10746" width="38.42578125" style="2" customWidth="1"/>
    <col min="10747" max="10747" width="13.5703125" style="2" customWidth="1"/>
    <col min="10748" max="10748" width="9.42578125" style="2" customWidth="1"/>
    <col min="10749" max="10749" width="10.7109375" style="2" customWidth="1"/>
    <col min="10750" max="10751" width="14.42578125" style="2" customWidth="1"/>
    <col min="10752" max="10752" width="14" style="2" customWidth="1"/>
    <col min="10753" max="10753" width="13.42578125" style="2" customWidth="1"/>
    <col min="10754" max="10754" width="9.140625" style="2"/>
    <col min="10755" max="10755" width="10.5703125" style="2" customWidth="1"/>
    <col min="10756" max="11000" width="9.140625" style="2"/>
    <col min="11001" max="11001" width="3.5703125" style="2" customWidth="1"/>
    <col min="11002" max="11002" width="38.42578125" style="2" customWidth="1"/>
    <col min="11003" max="11003" width="13.5703125" style="2" customWidth="1"/>
    <col min="11004" max="11004" width="9.42578125" style="2" customWidth="1"/>
    <col min="11005" max="11005" width="10.7109375" style="2" customWidth="1"/>
    <col min="11006" max="11007" width="14.42578125" style="2" customWidth="1"/>
    <col min="11008" max="11008" width="14" style="2" customWidth="1"/>
    <col min="11009" max="11009" width="13.42578125" style="2" customWidth="1"/>
    <col min="11010" max="11010" width="9.140625" style="2"/>
    <col min="11011" max="11011" width="10.5703125" style="2" customWidth="1"/>
    <col min="11012" max="11256" width="9.140625" style="2"/>
    <col min="11257" max="11257" width="3.5703125" style="2" customWidth="1"/>
    <col min="11258" max="11258" width="38.42578125" style="2" customWidth="1"/>
    <col min="11259" max="11259" width="13.5703125" style="2" customWidth="1"/>
    <col min="11260" max="11260" width="9.42578125" style="2" customWidth="1"/>
    <col min="11261" max="11261" width="10.7109375" style="2" customWidth="1"/>
    <col min="11262" max="11263" width="14.42578125" style="2" customWidth="1"/>
    <col min="11264" max="11264" width="14" style="2" customWidth="1"/>
    <col min="11265" max="11265" width="13.42578125" style="2" customWidth="1"/>
    <col min="11266" max="11266" width="9.140625" style="2"/>
    <col min="11267" max="11267" width="10.5703125" style="2" customWidth="1"/>
    <col min="11268" max="11512" width="9.140625" style="2"/>
    <col min="11513" max="11513" width="3.5703125" style="2" customWidth="1"/>
    <col min="11514" max="11514" width="38.42578125" style="2" customWidth="1"/>
    <col min="11515" max="11515" width="13.5703125" style="2" customWidth="1"/>
    <col min="11516" max="11516" width="9.42578125" style="2" customWidth="1"/>
    <col min="11517" max="11517" width="10.7109375" style="2" customWidth="1"/>
    <col min="11518" max="11519" width="14.42578125" style="2" customWidth="1"/>
    <col min="11520" max="11520" width="14" style="2" customWidth="1"/>
    <col min="11521" max="11521" width="13.42578125" style="2" customWidth="1"/>
    <col min="11522" max="11522" width="9.140625" style="2"/>
    <col min="11523" max="11523" width="10.5703125" style="2" customWidth="1"/>
    <col min="11524" max="11768" width="9.140625" style="2"/>
    <col min="11769" max="11769" width="3.5703125" style="2" customWidth="1"/>
    <col min="11770" max="11770" width="38.42578125" style="2" customWidth="1"/>
    <col min="11771" max="11771" width="13.5703125" style="2" customWidth="1"/>
    <col min="11772" max="11772" width="9.42578125" style="2" customWidth="1"/>
    <col min="11773" max="11773" width="10.7109375" style="2" customWidth="1"/>
    <col min="11774" max="11775" width="14.42578125" style="2" customWidth="1"/>
    <col min="11776" max="11776" width="14" style="2" customWidth="1"/>
    <col min="11777" max="11777" width="13.42578125" style="2" customWidth="1"/>
    <col min="11778" max="11778" width="9.140625" style="2"/>
    <col min="11779" max="11779" width="10.5703125" style="2" customWidth="1"/>
    <col min="11780" max="12024" width="9.140625" style="2"/>
    <col min="12025" max="12025" width="3.5703125" style="2" customWidth="1"/>
    <col min="12026" max="12026" width="38.42578125" style="2" customWidth="1"/>
    <col min="12027" max="12027" width="13.5703125" style="2" customWidth="1"/>
    <col min="12028" max="12028" width="9.42578125" style="2" customWidth="1"/>
    <col min="12029" max="12029" width="10.7109375" style="2" customWidth="1"/>
    <col min="12030" max="12031" width="14.42578125" style="2" customWidth="1"/>
    <col min="12032" max="12032" width="14" style="2" customWidth="1"/>
    <col min="12033" max="12033" width="13.42578125" style="2" customWidth="1"/>
    <col min="12034" max="12034" width="9.140625" style="2"/>
    <col min="12035" max="12035" width="10.5703125" style="2" customWidth="1"/>
    <col min="12036" max="12280" width="9.140625" style="2"/>
    <col min="12281" max="12281" width="3.5703125" style="2" customWidth="1"/>
    <col min="12282" max="12282" width="38.42578125" style="2" customWidth="1"/>
    <col min="12283" max="12283" width="13.5703125" style="2" customWidth="1"/>
    <col min="12284" max="12284" width="9.42578125" style="2" customWidth="1"/>
    <col min="12285" max="12285" width="10.7109375" style="2" customWidth="1"/>
    <col min="12286" max="12287" width="14.42578125" style="2" customWidth="1"/>
    <col min="12288" max="12288" width="14" style="2" customWidth="1"/>
    <col min="12289" max="12289" width="13.42578125" style="2" customWidth="1"/>
    <col min="12290" max="12290" width="9.140625" style="2"/>
    <col min="12291" max="12291" width="10.5703125" style="2" customWidth="1"/>
    <col min="12292" max="12536" width="9.140625" style="2"/>
    <col min="12537" max="12537" width="3.5703125" style="2" customWidth="1"/>
    <col min="12538" max="12538" width="38.42578125" style="2" customWidth="1"/>
    <col min="12539" max="12539" width="13.5703125" style="2" customWidth="1"/>
    <col min="12540" max="12540" width="9.42578125" style="2" customWidth="1"/>
    <col min="12541" max="12541" width="10.7109375" style="2" customWidth="1"/>
    <col min="12542" max="12543" width="14.42578125" style="2" customWidth="1"/>
    <col min="12544" max="12544" width="14" style="2" customWidth="1"/>
    <col min="12545" max="12545" width="13.42578125" style="2" customWidth="1"/>
    <col min="12546" max="12546" width="9.140625" style="2"/>
    <col min="12547" max="12547" width="10.5703125" style="2" customWidth="1"/>
    <col min="12548" max="12792" width="9.140625" style="2"/>
    <col min="12793" max="12793" width="3.5703125" style="2" customWidth="1"/>
    <col min="12794" max="12794" width="38.42578125" style="2" customWidth="1"/>
    <col min="12795" max="12795" width="13.5703125" style="2" customWidth="1"/>
    <col min="12796" max="12796" width="9.42578125" style="2" customWidth="1"/>
    <col min="12797" max="12797" width="10.7109375" style="2" customWidth="1"/>
    <col min="12798" max="12799" width="14.42578125" style="2" customWidth="1"/>
    <col min="12800" max="12800" width="14" style="2" customWidth="1"/>
    <col min="12801" max="12801" width="13.42578125" style="2" customWidth="1"/>
    <col min="12802" max="12802" width="9.140625" style="2"/>
    <col min="12803" max="12803" width="10.5703125" style="2" customWidth="1"/>
    <col min="12804" max="13048" width="9.140625" style="2"/>
    <col min="13049" max="13049" width="3.5703125" style="2" customWidth="1"/>
    <col min="13050" max="13050" width="38.42578125" style="2" customWidth="1"/>
    <col min="13051" max="13051" width="13.5703125" style="2" customWidth="1"/>
    <col min="13052" max="13052" width="9.42578125" style="2" customWidth="1"/>
    <col min="13053" max="13053" width="10.7109375" style="2" customWidth="1"/>
    <col min="13054" max="13055" width="14.42578125" style="2" customWidth="1"/>
    <col min="13056" max="13056" width="14" style="2" customWidth="1"/>
    <col min="13057" max="13057" width="13.42578125" style="2" customWidth="1"/>
    <col min="13058" max="13058" width="9.140625" style="2"/>
    <col min="13059" max="13059" width="10.5703125" style="2" customWidth="1"/>
    <col min="13060" max="13304" width="9.140625" style="2"/>
    <col min="13305" max="13305" width="3.5703125" style="2" customWidth="1"/>
    <col min="13306" max="13306" width="38.42578125" style="2" customWidth="1"/>
    <col min="13307" max="13307" width="13.5703125" style="2" customWidth="1"/>
    <col min="13308" max="13308" width="9.42578125" style="2" customWidth="1"/>
    <col min="13309" max="13309" width="10.7109375" style="2" customWidth="1"/>
    <col min="13310" max="13311" width="14.42578125" style="2" customWidth="1"/>
    <col min="13312" max="13312" width="14" style="2" customWidth="1"/>
    <col min="13313" max="13313" width="13.42578125" style="2" customWidth="1"/>
    <col min="13314" max="13314" width="9.140625" style="2"/>
    <col min="13315" max="13315" width="10.5703125" style="2" customWidth="1"/>
    <col min="13316" max="13560" width="9.140625" style="2"/>
    <col min="13561" max="13561" width="3.5703125" style="2" customWidth="1"/>
    <col min="13562" max="13562" width="38.42578125" style="2" customWidth="1"/>
    <col min="13563" max="13563" width="13.5703125" style="2" customWidth="1"/>
    <col min="13564" max="13564" width="9.42578125" style="2" customWidth="1"/>
    <col min="13565" max="13565" width="10.7109375" style="2" customWidth="1"/>
    <col min="13566" max="13567" width="14.42578125" style="2" customWidth="1"/>
    <col min="13568" max="13568" width="14" style="2" customWidth="1"/>
    <col min="13569" max="13569" width="13.42578125" style="2" customWidth="1"/>
    <col min="13570" max="13570" width="9.140625" style="2"/>
    <col min="13571" max="13571" width="10.5703125" style="2" customWidth="1"/>
    <col min="13572" max="13816" width="9.140625" style="2"/>
    <col min="13817" max="13817" width="3.5703125" style="2" customWidth="1"/>
    <col min="13818" max="13818" width="38.42578125" style="2" customWidth="1"/>
    <col min="13819" max="13819" width="13.5703125" style="2" customWidth="1"/>
    <col min="13820" max="13820" width="9.42578125" style="2" customWidth="1"/>
    <col min="13821" max="13821" width="10.7109375" style="2" customWidth="1"/>
    <col min="13822" max="13823" width="14.42578125" style="2" customWidth="1"/>
    <col min="13824" max="13824" width="14" style="2" customWidth="1"/>
    <col min="13825" max="13825" width="13.42578125" style="2" customWidth="1"/>
    <col min="13826" max="13826" width="9.140625" style="2"/>
    <col min="13827" max="13827" width="10.5703125" style="2" customWidth="1"/>
    <col min="13828" max="14072" width="9.140625" style="2"/>
    <col min="14073" max="14073" width="3.5703125" style="2" customWidth="1"/>
    <col min="14074" max="14074" width="38.42578125" style="2" customWidth="1"/>
    <col min="14075" max="14075" width="13.5703125" style="2" customWidth="1"/>
    <col min="14076" max="14076" width="9.42578125" style="2" customWidth="1"/>
    <col min="14077" max="14077" width="10.7109375" style="2" customWidth="1"/>
    <col min="14078" max="14079" width="14.42578125" style="2" customWidth="1"/>
    <col min="14080" max="14080" width="14" style="2" customWidth="1"/>
    <col min="14081" max="14081" width="13.42578125" style="2" customWidth="1"/>
    <col min="14082" max="14082" width="9.140625" style="2"/>
    <col min="14083" max="14083" width="10.5703125" style="2" customWidth="1"/>
    <col min="14084" max="14328" width="9.140625" style="2"/>
    <col min="14329" max="14329" width="3.5703125" style="2" customWidth="1"/>
    <col min="14330" max="14330" width="38.42578125" style="2" customWidth="1"/>
    <col min="14331" max="14331" width="13.5703125" style="2" customWidth="1"/>
    <col min="14332" max="14332" width="9.42578125" style="2" customWidth="1"/>
    <col min="14333" max="14333" width="10.7109375" style="2" customWidth="1"/>
    <col min="14334" max="14335" width="14.42578125" style="2" customWidth="1"/>
    <col min="14336" max="14336" width="14" style="2" customWidth="1"/>
    <col min="14337" max="14337" width="13.42578125" style="2" customWidth="1"/>
    <col min="14338" max="14338" width="9.140625" style="2"/>
    <col min="14339" max="14339" width="10.5703125" style="2" customWidth="1"/>
    <col min="14340" max="14584" width="9.140625" style="2"/>
    <col min="14585" max="14585" width="3.5703125" style="2" customWidth="1"/>
    <col min="14586" max="14586" width="38.42578125" style="2" customWidth="1"/>
    <col min="14587" max="14587" width="13.5703125" style="2" customWidth="1"/>
    <col min="14588" max="14588" width="9.42578125" style="2" customWidth="1"/>
    <col min="14589" max="14589" width="10.7109375" style="2" customWidth="1"/>
    <col min="14590" max="14591" width="14.42578125" style="2" customWidth="1"/>
    <col min="14592" max="14592" width="14" style="2" customWidth="1"/>
    <col min="14593" max="14593" width="13.42578125" style="2" customWidth="1"/>
    <col min="14594" max="14594" width="9.140625" style="2"/>
    <col min="14595" max="14595" width="10.5703125" style="2" customWidth="1"/>
    <col min="14596" max="14840" width="9.140625" style="2"/>
    <col min="14841" max="14841" width="3.5703125" style="2" customWidth="1"/>
    <col min="14842" max="14842" width="38.42578125" style="2" customWidth="1"/>
    <col min="14843" max="14843" width="13.5703125" style="2" customWidth="1"/>
    <col min="14844" max="14844" width="9.42578125" style="2" customWidth="1"/>
    <col min="14845" max="14845" width="10.7109375" style="2" customWidth="1"/>
    <col min="14846" max="14847" width="14.42578125" style="2" customWidth="1"/>
    <col min="14848" max="14848" width="14" style="2" customWidth="1"/>
    <col min="14849" max="14849" width="13.42578125" style="2" customWidth="1"/>
    <col min="14850" max="14850" width="9.140625" style="2"/>
    <col min="14851" max="14851" width="10.5703125" style="2" customWidth="1"/>
    <col min="14852" max="15096" width="9.140625" style="2"/>
    <col min="15097" max="15097" width="3.5703125" style="2" customWidth="1"/>
    <col min="15098" max="15098" width="38.42578125" style="2" customWidth="1"/>
    <col min="15099" max="15099" width="13.5703125" style="2" customWidth="1"/>
    <col min="15100" max="15100" width="9.42578125" style="2" customWidth="1"/>
    <col min="15101" max="15101" width="10.7109375" style="2" customWidth="1"/>
    <col min="15102" max="15103" width="14.42578125" style="2" customWidth="1"/>
    <col min="15104" max="15104" width="14" style="2" customWidth="1"/>
    <col min="15105" max="15105" width="13.42578125" style="2" customWidth="1"/>
    <col min="15106" max="15106" width="9.140625" style="2"/>
    <col min="15107" max="15107" width="10.5703125" style="2" customWidth="1"/>
    <col min="15108" max="15352" width="9.140625" style="2"/>
    <col min="15353" max="15353" width="3.5703125" style="2" customWidth="1"/>
    <col min="15354" max="15354" width="38.42578125" style="2" customWidth="1"/>
    <col min="15355" max="15355" width="13.5703125" style="2" customWidth="1"/>
    <col min="15356" max="15356" width="9.42578125" style="2" customWidth="1"/>
    <col min="15357" max="15357" width="10.7109375" style="2" customWidth="1"/>
    <col min="15358" max="15359" width="14.42578125" style="2" customWidth="1"/>
    <col min="15360" max="15360" width="14" style="2" customWidth="1"/>
    <col min="15361" max="15361" width="13.42578125" style="2" customWidth="1"/>
    <col min="15362" max="15362" width="9.140625" style="2"/>
    <col min="15363" max="15363" width="10.5703125" style="2" customWidth="1"/>
    <col min="15364" max="15608" width="9.140625" style="2"/>
    <col min="15609" max="15609" width="3.5703125" style="2" customWidth="1"/>
    <col min="15610" max="15610" width="38.42578125" style="2" customWidth="1"/>
    <col min="15611" max="15611" width="13.5703125" style="2" customWidth="1"/>
    <col min="15612" max="15612" width="9.42578125" style="2" customWidth="1"/>
    <col min="15613" max="15613" width="10.7109375" style="2" customWidth="1"/>
    <col min="15614" max="15615" width="14.42578125" style="2" customWidth="1"/>
    <col min="15616" max="15616" width="14" style="2" customWidth="1"/>
    <col min="15617" max="15617" width="13.42578125" style="2" customWidth="1"/>
    <col min="15618" max="15618" width="9.140625" style="2"/>
    <col min="15619" max="15619" width="10.5703125" style="2" customWidth="1"/>
    <col min="15620" max="15864" width="9.140625" style="2"/>
    <col min="15865" max="15865" width="3.5703125" style="2" customWidth="1"/>
    <col min="15866" max="15866" width="38.42578125" style="2" customWidth="1"/>
    <col min="15867" max="15867" width="13.5703125" style="2" customWidth="1"/>
    <col min="15868" max="15868" width="9.42578125" style="2" customWidth="1"/>
    <col min="15869" max="15869" width="10.7109375" style="2" customWidth="1"/>
    <col min="15870" max="15871" width="14.42578125" style="2" customWidth="1"/>
    <col min="15872" max="15872" width="14" style="2" customWidth="1"/>
    <col min="15873" max="15873" width="13.42578125" style="2" customWidth="1"/>
    <col min="15874" max="15874" width="9.140625" style="2"/>
    <col min="15875" max="15875" width="10.5703125" style="2" customWidth="1"/>
    <col min="15876" max="16120" width="9.140625" style="2"/>
    <col min="16121" max="16121" width="3.5703125" style="2" customWidth="1"/>
    <col min="16122" max="16122" width="38.42578125" style="2" customWidth="1"/>
    <col min="16123" max="16123" width="13.5703125" style="2" customWidth="1"/>
    <col min="16124" max="16124" width="9.42578125" style="2" customWidth="1"/>
    <col min="16125" max="16125" width="10.7109375" style="2" customWidth="1"/>
    <col min="16126" max="16127" width="14.42578125" style="2" customWidth="1"/>
    <col min="16128" max="16128" width="14" style="2" customWidth="1"/>
    <col min="16129" max="16129" width="13.42578125" style="2" customWidth="1"/>
    <col min="16130" max="16130" width="9.140625" style="2"/>
    <col min="16131" max="16131" width="10.5703125" style="2" customWidth="1"/>
    <col min="16132" max="16384" width="9.140625" style="2"/>
  </cols>
  <sheetData>
    <row r="2" spans="1:112" x14ac:dyDescent="0.25">
      <c r="G2" s="19"/>
      <c r="H2" s="9"/>
      <c r="I2" s="10" t="s">
        <v>5</v>
      </c>
    </row>
    <row r="3" spans="1:112" x14ac:dyDescent="0.25">
      <c r="G3" s="19"/>
      <c r="H3" s="9"/>
      <c r="I3" s="10" t="s">
        <v>6</v>
      </c>
    </row>
    <row r="4" spans="1:112" x14ac:dyDescent="0.25">
      <c r="G4" s="19"/>
      <c r="H4" s="9"/>
      <c r="I4" s="10" t="s">
        <v>4</v>
      </c>
    </row>
    <row r="5" spans="1:112" x14ac:dyDescent="0.25">
      <c r="G5" s="19"/>
      <c r="H5" s="9"/>
      <c r="I5" s="10" t="s">
        <v>11</v>
      </c>
      <c r="J5" s="21"/>
      <c r="K5" s="10"/>
    </row>
    <row r="6" spans="1:112" x14ac:dyDescent="0.25">
      <c r="G6" s="19"/>
      <c r="H6" s="9"/>
      <c r="I6" s="10" t="s">
        <v>12</v>
      </c>
    </row>
    <row r="8" spans="1:112" ht="28.5" customHeight="1" x14ac:dyDescent="0.25">
      <c r="A8" s="65" t="s">
        <v>13</v>
      </c>
      <c r="B8" s="65"/>
      <c r="C8" s="65"/>
      <c r="D8" s="65"/>
      <c r="E8" s="65"/>
      <c r="F8" s="65"/>
      <c r="G8" s="65"/>
      <c r="H8" s="65"/>
      <c r="I8" s="65"/>
    </row>
    <row r="9" spans="1:112" s="1" customFormat="1" ht="36.75" customHeight="1" x14ac:dyDescent="0.25">
      <c r="A9" s="64" t="s">
        <v>0</v>
      </c>
      <c r="B9" s="66" t="s">
        <v>14</v>
      </c>
      <c r="C9" s="64" t="s">
        <v>15</v>
      </c>
      <c r="D9" s="64" t="s">
        <v>16</v>
      </c>
      <c r="E9" s="64" t="s">
        <v>17</v>
      </c>
      <c r="F9" s="64" t="s">
        <v>18</v>
      </c>
      <c r="G9" s="64"/>
      <c r="H9" s="64"/>
      <c r="I9" s="64" t="s">
        <v>19</v>
      </c>
      <c r="J9" s="64" t="s">
        <v>20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</row>
    <row r="10" spans="1:112" s="1" customFormat="1" ht="30" customHeight="1" x14ac:dyDescent="0.25">
      <c r="A10" s="64"/>
      <c r="B10" s="66"/>
      <c r="C10" s="64"/>
      <c r="D10" s="64"/>
      <c r="E10" s="64"/>
      <c r="F10" s="31" t="s">
        <v>40</v>
      </c>
      <c r="G10" s="31" t="s">
        <v>41</v>
      </c>
      <c r="H10" s="31" t="s">
        <v>42</v>
      </c>
      <c r="I10" s="64"/>
      <c r="J10" s="64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</row>
    <row r="11" spans="1:112" x14ac:dyDescent="0.25">
      <c r="A11" s="57" t="s">
        <v>21</v>
      </c>
      <c r="B11" s="57"/>
      <c r="C11" s="57"/>
      <c r="D11" s="57"/>
      <c r="E11" s="57"/>
      <c r="F11" s="57"/>
      <c r="G11" s="57"/>
      <c r="H11" s="57"/>
      <c r="I11" s="57"/>
      <c r="J11" s="13"/>
    </row>
    <row r="12" spans="1:112" ht="59.25" customHeight="1" x14ac:dyDescent="0.25">
      <c r="A12" s="31">
        <v>1</v>
      </c>
      <c r="B12" s="14" t="s">
        <v>22</v>
      </c>
      <c r="C12" s="31" t="s">
        <v>126</v>
      </c>
      <c r="D12" s="37" t="s">
        <v>125</v>
      </c>
      <c r="E12" s="31" t="s">
        <v>7</v>
      </c>
      <c r="F12" s="5"/>
      <c r="G12" s="35">
        <v>30000</v>
      </c>
      <c r="H12" s="4">
        <v>31600</v>
      </c>
      <c r="I12" s="31" t="s">
        <v>1</v>
      </c>
      <c r="J12" s="47" t="s">
        <v>150</v>
      </c>
    </row>
    <row r="13" spans="1:112" ht="58.5" customHeight="1" x14ac:dyDescent="0.25">
      <c r="A13" s="31">
        <v>2</v>
      </c>
      <c r="B13" s="14" t="s">
        <v>23</v>
      </c>
      <c r="C13" s="37" t="s">
        <v>126</v>
      </c>
      <c r="D13" s="31" t="s">
        <v>125</v>
      </c>
      <c r="E13" s="31" t="s">
        <v>7</v>
      </c>
      <c r="F13" s="5"/>
      <c r="G13" s="35">
        <v>20000</v>
      </c>
      <c r="H13" s="4">
        <v>19200</v>
      </c>
      <c r="I13" s="31" t="s">
        <v>1</v>
      </c>
      <c r="J13" s="47" t="s">
        <v>150</v>
      </c>
    </row>
    <row r="14" spans="1:112" ht="44.25" customHeight="1" x14ac:dyDescent="0.25">
      <c r="A14" s="31">
        <v>3</v>
      </c>
      <c r="B14" s="14" t="s">
        <v>24</v>
      </c>
      <c r="C14" s="37" t="s">
        <v>126</v>
      </c>
      <c r="D14" s="37" t="s">
        <v>125</v>
      </c>
      <c r="E14" s="31" t="s">
        <v>7</v>
      </c>
      <c r="F14" s="5"/>
      <c r="G14" s="35">
        <v>10000</v>
      </c>
      <c r="H14" s="4">
        <v>12400</v>
      </c>
      <c r="I14" s="31" t="s">
        <v>1</v>
      </c>
      <c r="J14" s="47" t="s">
        <v>150</v>
      </c>
    </row>
    <row r="15" spans="1:112" ht="98.25" customHeight="1" x14ac:dyDescent="0.25">
      <c r="A15" s="31">
        <v>4</v>
      </c>
      <c r="B15" s="14" t="s">
        <v>25</v>
      </c>
      <c r="C15" s="37" t="s">
        <v>127</v>
      </c>
      <c r="D15" s="37" t="s">
        <v>136</v>
      </c>
      <c r="E15" s="31">
        <v>2026</v>
      </c>
      <c r="F15" s="5"/>
      <c r="G15" s="4">
        <v>228466</v>
      </c>
      <c r="H15" s="4"/>
      <c r="I15" s="31" t="s">
        <v>1</v>
      </c>
      <c r="J15" s="47" t="s">
        <v>151</v>
      </c>
    </row>
    <row r="16" spans="1:112" ht="77.25" customHeight="1" x14ac:dyDescent="0.25">
      <c r="A16" s="31">
        <v>5</v>
      </c>
      <c r="B16" s="14" t="s">
        <v>26</v>
      </c>
      <c r="C16" s="37" t="s">
        <v>127</v>
      </c>
      <c r="D16" s="37" t="s">
        <v>137</v>
      </c>
      <c r="E16" s="31">
        <v>2025</v>
      </c>
      <c r="F16" s="4">
        <v>344993.8</v>
      </c>
      <c r="G16" s="4"/>
      <c r="H16" s="4"/>
      <c r="I16" s="31" t="s">
        <v>1</v>
      </c>
      <c r="J16" s="47" t="s">
        <v>151</v>
      </c>
    </row>
    <row r="17" spans="1:10" ht="74.25" customHeight="1" x14ac:dyDescent="0.25">
      <c r="A17" s="31">
        <v>6</v>
      </c>
      <c r="B17" s="49" t="s">
        <v>27</v>
      </c>
      <c r="C17" s="44" t="s">
        <v>127</v>
      </c>
      <c r="D17" s="42" t="s">
        <v>138</v>
      </c>
      <c r="E17" s="44">
        <v>2026</v>
      </c>
      <c r="F17" s="5"/>
      <c r="G17" s="50">
        <v>1600186</v>
      </c>
      <c r="H17" s="4"/>
      <c r="I17" s="42" t="s">
        <v>1</v>
      </c>
      <c r="J17" s="47" t="s">
        <v>152</v>
      </c>
    </row>
    <row r="18" spans="1:10" ht="74.25" customHeight="1" x14ac:dyDescent="0.25">
      <c r="A18" s="31">
        <v>7</v>
      </c>
      <c r="B18" s="49" t="s">
        <v>28</v>
      </c>
      <c r="C18" s="44" t="s">
        <v>127</v>
      </c>
      <c r="D18" s="42" t="s">
        <v>139</v>
      </c>
      <c r="E18" s="44">
        <v>2026</v>
      </c>
      <c r="F18" s="5"/>
      <c r="G18" s="50">
        <v>400000</v>
      </c>
      <c r="H18" s="4"/>
      <c r="I18" s="42" t="s">
        <v>1</v>
      </c>
      <c r="J18" s="47" t="s">
        <v>152</v>
      </c>
    </row>
    <row r="19" spans="1:10" ht="66.75" customHeight="1" x14ac:dyDescent="0.25">
      <c r="A19" s="31">
        <v>8</v>
      </c>
      <c r="B19" s="49" t="s">
        <v>29</v>
      </c>
      <c r="C19" s="44" t="s">
        <v>127</v>
      </c>
      <c r="D19" s="42" t="s">
        <v>139</v>
      </c>
      <c r="E19" s="44">
        <v>2026</v>
      </c>
      <c r="F19" s="5"/>
      <c r="G19" s="50">
        <v>100000</v>
      </c>
      <c r="H19" s="4"/>
      <c r="I19" s="42" t="s">
        <v>1</v>
      </c>
      <c r="J19" s="47" t="s">
        <v>152</v>
      </c>
    </row>
    <row r="20" spans="1:10" ht="66.75" customHeight="1" x14ac:dyDescent="0.25">
      <c r="A20" s="31">
        <v>9</v>
      </c>
      <c r="B20" s="51" t="s">
        <v>31</v>
      </c>
      <c r="C20" s="44" t="s">
        <v>127</v>
      </c>
      <c r="D20" s="42" t="s">
        <v>139</v>
      </c>
      <c r="E20" s="44">
        <v>2026</v>
      </c>
      <c r="F20" s="4"/>
      <c r="G20" s="50">
        <v>346182</v>
      </c>
      <c r="H20" s="4"/>
      <c r="I20" s="42" t="s">
        <v>1</v>
      </c>
      <c r="J20" s="47" t="s">
        <v>152</v>
      </c>
    </row>
    <row r="21" spans="1:10" ht="69.75" customHeight="1" x14ac:dyDescent="0.25">
      <c r="A21" s="31">
        <v>10</v>
      </c>
      <c r="B21" s="51" t="s">
        <v>27</v>
      </c>
      <c r="C21" s="44" t="s">
        <v>127</v>
      </c>
      <c r="D21" s="44" t="s">
        <v>138</v>
      </c>
      <c r="E21" s="44">
        <v>2025</v>
      </c>
      <c r="F21" s="50">
        <v>4363184</v>
      </c>
      <c r="G21" s="4"/>
      <c r="H21" s="52"/>
      <c r="I21" s="42" t="s">
        <v>1</v>
      </c>
      <c r="J21" s="47" t="s">
        <v>152</v>
      </c>
    </row>
    <row r="22" spans="1:10" ht="75" customHeight="1" x14ac:dyDescent="0.25">
      <c r="A22" s="44">
        <v>11</v>
      </c>
      <c r="B22" s="51" t="s">
        <v>32</v>
      </c>
      <c r="C22" s="44" t="s">
        <v>127</v>
      </c>
      <c r="D22" s="42" t="s">
        <v>139</v>
      </c>
      <c r="E22" s="44">
        <v>2025</v>
      </c>
      <c r="F22" s="50">
        <v>100000</v>
      </c>
      <c r="G22" s="4"/>
      <c r="H22" s="4"/>
      <c r="I22" s="42" t="s">
        <v>1</v>
      </c>
      <c r="J22" s="47" t="s">
        <v>152</v>
      </c>
    </row>
    <row r="23" spans="1:10" ht="42" customHeight="1" x14ac:dyDescent="0.25">
      <c r="A23" s="44">
        <v>12</v>
      </c>
      <c r="B23" s="51" t="s">
        <v>33</v>
      </c>
      <c r="C23" s="44" t="s">
        <v>127</v>
      </c>
      <c r="D23" s="42" t="s">
        <v>139</v>
      </c>
      <c r="E23" s="44">
        <v>2025</v>
      </c>
      <c r="F23" s="50">
        <v>232953</v>
      </c>
      <c r="G23" s="4"/>
      <c r="H23" s="4"/>
      <c r="I23" s="42" t="s">
        <v>1</v>
      </c>
      <c r="J23" s="47" t="s">
        <v>152</v>
      </c>
    </row>
    <row r="24" spans="1:10" ht="68.25" customHeight="1" x14ac:dyDescent="0.25">
      <c r="A24" s="44">
        <v>13</v>
      </c>
      <c r="B24" s="51" t="s">
        <v>34</v>
      </c>
      <c r="C24" s="44" t="s">
        <v>127</v>
      </c>
      <c r="D24" s="42" t="s">
        <v>139</v>
      </c>
      <c r="E24" s="44">
        <v>2025</v>
      </c>
      <c r="F24" s="50">
        <v>2183132</v>
      </c>
      <c r="G24" s="4"/>
      <c r="H24" s="4"/>
      <c r="I24" s="42" t="s">
        <v>1</v>
      </c>
      <c r="J24" s="47" t="s">
        <v>152</v>
      </c>
    </row>
    <row r="25" spans="1:10" ht="63" customHeight="1" x14ac:dyDescent="0.25">
      <c r="A25" s="44">
        <v>14</v>
      </c>
      <c r="B25" s="51" t="s">
        <v>35</v>
      </c>
      <c r="C25" s="44" t="s">
        <v>127</v>
      </c>
      <c r="D25" s="42" t="s">
        <v>139</v>
      </c>
      <c r="E25" s="44">
        <v>2025</v>
      </c>
      <c r="F25" s="50">
        <v>50000</v>
      </c>
      <c r="G25" s="4"/>
      <c r="H25" s="4"/>
      <c r="I25" s="42" t="s">
        <v>1</v>
      </c>
      <c r="J25" s="47" t="s">
        <v>152</v>
      </c>
    </row>
    <row r="26" spans="1:10" ht="60.75" customHeight="1" x14ac:dyDescent="0.25">
      <c r="A26" s="44">
        <v>15</v>
      </c>
      <c r="B26" s="51" t="s">
        <v>36</v>
      </c>
      <c r="C26" s="44" t="s">
        <v>127</v>
      </c>
      <c r="D26" s="42" t="s">
        <v>139</v>
      </c>
      <c r="E26" s="44">
        <v>2025</v>
      </c>
      <c r="F26" s="50">
        <v>580885</v>
      </c>
      <c r="G26" s="4"/>
      <c r="H26" s="4"/>
      <c r="I26" s="42" t="s">
        <v>1</v>
      </c>
      <c r="J26" s="47" t="s">
        <v>152</v>
      </c>
    </row>
    <row r="27" spans="1:10" ht="75" customHeight="1" x14ac:dyDescent="0.25">
      <c r="A27" s="44">
        <v>16</v>
      </c>
      <c r="B27" s="51" t="s">
        <v>28</v>
      </c>
      <c r="C27" s="44" t="s">
        <v>127</v>
      </c>
      <c r="D27" s="42" t="s">
        <v>139</v>
      </c>
      <c r="E27" s="44">
        <v>2025</v>
      </c>
      <c r="F27" s="50">
        <v>292708</v>
      </c>
      <c r="G27" s="4"/>
      <c r="H27" s="4"/>
      <c r="I27" s="42" t="s">
        <v>1</v>
      </c>
      <c r="J27" s="47" t="s">
        <v>152</v>
      </c>
    </row>
    <row r="28" spans="1:10" ht="62.25" customHeight="1" x14ac:dyDescent="0.25">
      <c r="A28" s="44">
        <v>17</v>
      </c>
      <c r="B28" s="51" t="s">
        <v>29</v>
      </c>
      <c r="C28" s="44" t="s">
        <v>127</v>
      </c>
      <c r="D28" s="42" t="s">
        <v>139</v>
      </c>
      <c r="E28" s="44">
        <v>2025</v>
      </c>
      <c r="F28" s="50">
        <v>2082922</v>
      </c>
      <c r="G28" s="4"/>
      <c r="H28" s="4"/>
      <c r="I28" s="42" t="s">
        <v>1</v>
      </c>
      <c r="J28" s="47" t="s">
        <v>152</v>
      </c>
    </row>
    <row r="29" spans="1:10" ht="64.5" customHeight="1" x14ac:dyDescent="0.25">
      <c r="A29" s="44">
        <v>18</v>
      </c>
      <c r="B29" s="51" t="s">
        <v>30</v>
      </c>
      <c r="C29" s="44" t="s">
        <v>127</v>
      </c>
      <c r="D29" s="42" t="s">
        <v>139</v>
      </c>
      <c r="E29" s="44">
        <v>2025</v>
      </c>
      <c r="F29" s="50">
        <v>340890</v>
      </c>
      <c r="G29" s="4"/>
      <c r="H29" s="4"/>
      <c r="I29" s="42" t="s">
        <v>1</v>
      </c>
      <c r="J29" s="47" t="s">
        <v>152</v>
      </c>
    </row>
    <row r="30" spans="1:10" ht="75" customHeight="1" x14ac:dyDescent="0.25">
      <c r="A30" s="44">
        <v>19</v>
      </c>
      <c r="B30" s="51" t="s">
        <v>37</v>
      </c>
      <c r="C30" s="44" t="s">
        <v>127</v>
      </c>
      <c r="D30" s="42" t="s">
        <v>139</v>
      </c>
      <c r="E30" s="44">
        <v>2025</v>
      </c>
      <c r="F30" s="50">
        <v>818386</v>
      </c>
      <c r="G30" s="4"/>
      <c r="H30" s="4"/>
      <c r="I30" s="42" t="s">
        <v>1</v>
      </c>
      <c r="J30" s="47" t="s">
        <v>152</v>
      </c>
    </row>
    <row r="31" spans="1:10" ht="61.5" customHeight="1" x14ac:dyDescent="0.25">
      <c r="A31" s="44">
        <v>20</v>
      </c>
      <c r="B31" s="51" t="s">
        <v>38</v>
      </c>
      <c r="C31" s="44" t="s">
        <v>127</v>
      </c>
      <c r="D31" s="42" t="s">
        <v>139</v>
      </c>
      <c r="E31" s="44">
        <v>2025</v>
      </c>
      <c r="F31" s="50">
        <v>138351</v>
      </c>
      <c r="G31" s="4"/>
      <c r="H31" s="4"/>
      <c r="I31" s="42" t="s">
        <v>1</v>
      </c>
      <c r="J31" s="47" t="s">
        <v>152</v>
      </c>
    </row>
    <row r="32" spans="1:10" ht="66.75" customHeight="1" x14ac:dyDescent="0.25">
      <c r="A32" s="44">
        <v>21</v>
      </c>
      <c r="B32" s="51" t="s">
        <v>39</v>
      </c>
      <c r="C32" s="44" t="s">
        <v>127</v>
      </c>
      <c r="D32" s="42" t="s">
        <v>139</v>
      </c>
      <c r="E32" s="44">
        <v>2025</v>
      </c>
      <c r="F32" s="50">
        <v>100000</v>
      </c>
      <c r="G32" s="4"/>
      <c r="H32" s="4"/>
      <c r="I32" s="42" t="s">
        <v>1</v>
      </c>
      <c r="J32" s="47" t="s">
        <v>152</v>
      </c>
    </row>
    <row r="33" spans="1:10" x14ac:dyDescent="0.25">
      <c r="A33" s="58" t="s">
        <v>43</v>
      </c>
      <c r="B33" s="58"/>
      <c r="C33" s="22"/>
      <c r="D33" s="22"/>
      <c r="E33" s="22"/>
      <c r="F33" s="23">
        <f>SUM(F12:F32)</f>
        <v>11628404.800000001</v>
      </c>
      <c r="G33" s="23">
        <f>SUM(G12:G32)</f>
        <v>2734834</v>
      </c>
      <c r="H33" s="23">
        <f>SUM(H12:H32)</f>
        <v>63200</v>
      </c>
      <c r="I33" s="44"/>
      <c r="J33" s="24"/>
    </row>
    <row r="34" spans="1:10" x14ac:dyDescent="0.25">
      <c r="A34" s="57" t="s">
        <v>44</v>
      </c>
      <c r="B34" s="57"/>
      <c r="C34" s="57"/>
      <c r="D34" s="57"/>
      <c r="E34" s="57"/>
      <c r="F34" s="57"/>
      <c r="G34" s="57"/>
      <c r="H34" s="57"/>
      <c r="I34" s="57"/>
      <c r="J34" s="24"/>
    </row>
    <row r="35" spans="1:10" ht="40.5" customHeight="1" x14ac:dyDescent="0.25">
      <c r="A35" s="44">
        <v>1</v>
      </c>
      <c r="B35" s="51" t="s">
        <v>45</v>
      </c>
      <c r="C35" s="53"/>
      <c r="D35" s="42" t="s">
        <v>139</v>
      </c>
      <c r="E35" s="43"/>
      <c r="F35" s="54">
        <v>10000</v>
      </c>
      <c r="G35" s="43"/>
      <c r="H35" s="43"/>
      <c r="I35" s="43"/>
      <c r="J35" s="24" t="s">
        <v>153</v>
      </c>
    </row>
    <row r="36" spans="1:10" ht="51" customHeight="1" x14ac:dyDescent="0.25">
      <c r="A36" s="44">
        <v>2</v>
      </c>
      <c r="B36" s="51" t="s">
        <v>46</v>
      </c>
      <c r="C36" s="53"/>
      <c r="D36" s="42" t="s">
        <v>139</v>
      </c>
      <c r="E36" s="43"/>
      <c r="F36" s="54">
        <v>20000</v>
      </c>
      <c r="G36" s="43"/>
      <c r="H36" s="43"/>
      <c r="I36" s="43"/>
      <c r="J36" s="24" t="s">
        <v>153</v>
      </c>
    </row>
    <row r="37" spans="1:10" ht="48" customHeight="1" x14ac:dyDescent="0.25">
      <c r="A37" s="31">
        <v>3</v>
      </c>
      <c r="B37" s="38" t="s">
        <v>47</v>
      </c>
      <c r="C37" s="5" t="s">
        <v>128</v>
      </c>
      <c r="D37" s="37" t="s">
        <v>125</v>
      </c>
      <c r="E37" s="31" t="s">
        <v>3</v>
      </c>
      <c r="F37" s="4">
        <v>30000</v>
      </c>
      <c r="G37" s="4">
        <v>30000</v>
      </c>
      <c r="H37" s="4">
        <v>30000</v>
      </c>
      <c r="I37" s="16" t="s">
        <v>1</v>
      </c>
      <c r="J37" s="41" t="s">
        <v>154</v>
      </c>
    </row>
    <row r="38" spans="1:10" ht="51" customHeight="1" x14ac:dyDescent="0.25">
      <c r="A38" s="31">
        <v>4</v>
      </c>
      <c r="B38" s="34" t="s">
        <v>48</v>
      </c>
      <c r="C38" s="37" t="s">
        <v>127</v>
      </c>
      <c r="D38" s="37" t="s">
        <v>125</v>
      </c>
      <c r="E38" s="31">
        <v>2025</v>
      </c>
      <c r="F38" s="4">
        <v>807613.30978000001</v>
      </c>
      <c r="G38" s="4"/>
      <c r="H38" s="4"/>
      <c r="I38" s="40" t="s">
        <v>164</v>
      </c>
      <c r="J38" s="24" t="s">
        <v>155</v>
      </c>
    </row>
    <row r="39" spans="1:10" ht="71.25" customHeight="1" x14ac:dyDescent="0.25">
      <c r="A39" s="31">
        <v>5</v>
      </c>
      <c r="B39" s="38" t="s">
        <v>49</v>
      </c>
      <c r="C39" s="37" t="s">
        <v>127</v>
      </c>
      <c r="D39" s="37" t="s">
        <v>125</v>
      </c>
      <c r="E39" s="31">
        <v>2025</v>
      </c>
      <c r="F39" s="4">
        <v>118707.8</v>
      </c>
      <c r="G39" s="4"/>
      <c r="H39" s="4"/>
      <c r="I39" s="31" t="s">
        <v>1</v>
      </c>
      <c r="J39" s="24" t="s">
        <v>155</v>
      </c>
    </row>
    <row r="40" spans="1:10" s="7" customFormat="1" ht="67.5" customHeight="1" x14ac:dyDescent="0.25">
      <c r="A40" s="31">
        <v>6</v>
      </c>
      <c r="B40" s="32" t="s">
        <v>50</v>
      </c>
      <c r="C40" s="37" t="s">
        <v>127</v>
      </c>
      <c r="D40" s="37" t="s">
        <v>125</v>
      </c>
      <c r="E40" s="31" t="s">
        <v>7</v>
      </c>
      <c r="F40" s="6"/>
      <c r="G40" s="6">
        <v>4500000</v>
      </c>
      <c r="H40" s="6">
        <v>5400000</v>
      </c>
      <c r="I40" s="31" t="s">
        <v>2</v>
      </c>
      <c r="J40" s="24" t="s">
        <v>155</v>
      </c>
    </row>
    <row r="41" spans="1:10" ht="37.5" customHeight="1" x14ac:dyDescent="0.25">
      <c r="A41" s="31">
        <v>7</v>
      </c>
      <c r="B41" s="38" t="s">
        <v>51</v>
      </c>
      <c r="C41" s="37" t="s">
        <v>127</v>
      </c>
      <c r="D41" s="37" t="s">
        <v>125</v>
      </c>
      <c r="E41" s="31">
        <v>2026</v>
      </c>
      <c r="G41" s="4">
        <v>253293.266</v>
      </c>
      <c r="H41" s="4"/>
      <c r="I41" s="40" t="s">
        <v>1</v>
      </c>
      <c r="J41" s="24" t="s">
        <v>155</v>
      </c>
    </row>
    <row r="42" spans="1:10" s="7" customFormat="1" ht="44.25" customHeight="1" x14ac:dyDescent="0.25">
      <c r="A42" s="31">
        <v>8</v>
      </c>
      <c r="B42" s="38" t="s">
        <v>52</v>
      </c>
      <c r="C42" s="37" t="s">
        <v>127</v>
      </c>
      <c r="D42" s="37" t="s">
        <v>125</v>
      </c>
      <c r="E42" s="31">
        <v>2027</v>
      </c>
      <c r="F42" s="4"/>
      <c r="G42" s="9"/>
      <c r="H42" s="4">
        <v>3795446.5750000002</v>
      </c>
      <c r="I42" s="31" t="s">
        <v>2</v>
      </c>
      <c r="J42" s="24" t="s">
        <v>155</v>
      </c>
    </row>
    <row r="43" spans="1:10" s="9" customFormat="1" ht="47.25" x14ac:dyDescent="0.25">
      <c r="A43" s="31">
        <v>9</v>
      </c>
      <c r="B43" s="45" t="s">
        <v>53</v>
      </c>
      <c r="C43" s="44" t="s">
        <v>127</v>
      </c>
      <c r="D43" s="44" t="s">
        <v>125</v>
      </c>
      <c r="E43" s="44">
        <v>2026</v>
      </c>
      <c r="G43" s="4">
        <v>92089.092999999993</v>
      </c>
      <c r="H43" s="5"/>
      <c r="I43" s="44" t="s">
        <v>1</v>
      </c>
      <c r="J43" s="24" t="s">
        <v>155</v>
      </c>
    </row>
    <row r="44" spans="1:10" ht="47.25" x14ac:dyDescent="0.25">
      <c r="A44" s="31">
        <v>10</v>
      </c>
      <c r="B44" s="45" t="s">
        <v>54</v>
      </c>
      <c r="C44" s="44" t="s">
        <v>127</v>
      </c>
      <c r="D44" s="44" t="s">
        <v>125</v>
      </c>
      <c r="E44" s="44" t="s">
        <v>7</v>
      </c>
      <c r="F44" s="4"/>
      <c r="G44" s="4"/>
      <c r="H44" s="4">
        <v>5185170.4000000004</v>
      </c>
      <c r="I44" s="44" t="s">
        <v>2</v>
      </c>
      <c r="J44" s="24" t="s">
        <v>155</v>
      </c>
    </row>
    <row r="45" spans="1:10" s="7" customFormat="1" ht="47.25" customHeight="1" x14ac:dyDescent="0.25">
      <c r="A45" s="31">
        <v>11</v>
      </c>
      <c r="B45" s="45" t="s">
        <v>55</v>
      </c>
      <c r="C45" s="44" t="s">
        <v>127</v>
      </c>
      <c r="D45" s="44" t="s">
        <v>125</v>
      </c>
      <c r="E45" s="44" t="s">
        <v>7</v>
      </c>
      <c r="F45" s="4"/>
      <c r="G45" s="4">
        <v>1000000</v>
      </c>
      <c r="H45" s="4">
        <v>514265</v>
      </c>
      <c r="I45" s="44" t="s">
        <v>2</v>
      </c>
      <c r="J45" s="24" t="s">
        <v>155</v>
      </c>
    </row>
    <row r="46" spans="1:10" s="7" customFormat="1" ht="63.75" customHeight="1" x14ac:dyDescent="0.25">
      <c r="A46" s="31">
        <v>12</v>
      </c>
      <c r="B46" s="45" t="s">
        <v>56</v>
      </c>
      <c r="C46" s="44" t="s">
        <v>127</v>
      </c>
      <c r="D46" s="44" t="s">
        <v>125</v>
      </c>
      <c r="E46" s="44">
        <v>2027</v>
      </c>
      <c r="F46" s="6"/>
      <c r="G46" s="9"/>
      <c r="H46" s="4">
        <v>859767.16799999995</v>
      </c>
      <c r="I46" s="44" t="s">
        <v>2</v>
      </c>
      <c r="J46" s="24" t="s">
        <v>155</v>
      </c>
    </row>
    <row r="47" spans="1:10" ht="63" x14ac:dyDescent="0.25">
      <c r="A47" s="31">
        <v>13</v>
      </c>
      <c r="B47" s="45" t="s">
        <v>57</v>
      </c>
      <c r="C47" s="44" t="s">
        <v>127</v>
      </c>
      <c r="D47" s="44" t="s">
        <v>125</v>
      </c>
      <c r="E47" s="44">
        <v>2025</v>
      </c>
      <c r="F47" s="6">
        <v>289024.94439000002</v>
      </c>
      <c r="G47" s="4"/>
      <c r="H47" s="4"/>
      <c r="I47" s="44" t="s">
        <v>164</v>
      </c>
      <c r="J47" s="24" t="s">
        <v>155</v>
      </c>
    </row>
    <row r="48" spans="1:10" s="9" customFormat="1" ht="47.25" x14ac:dyDescent="0.25">
      <c r="A48" s="31">
        <v>14</v>
      </c>
      <c r="B48" s="38" t="s">
        <v>58</v>
      </c>
      <c r="C48" s="37" t="s">
        <v>127</v>
      </c>
      <c r="D48" s="37" t="s">
        <v>125</v>
      </c>
      <c r="E48" s="31">
        <v>2027</v>
      </c>
      <c r="F48" s="6"/>
      <c r="G48" s="6"/>
      <c r="H48" s="6">
        <v>87355.869000000006</v>
      </c>
      <c r="I48" s="31" t="s">
        <v>1</v>
      </c>
      <c r="J48" s="24" t="s">
        <v>155</v>
      </c>
    </row>
    <row r="49" spans="1:10" s="9" customFormat="1" ht="31.5" x14ac:dyDescent="0.25">
      <c r="A49" s="31">
        <v>15</v>
      </c>
      <c r="B49" s="38" t="s">
        <v>59</v>
      </c>
      <c r="C49" s="37" t="s">
        <v>127</v>
      </c>
      <c r="D49" s="37" t="s">
        <v>125</v>
      </c>
      <c r="E49" s="31">
        <v>2026</v>
      </c>
      <c r="F49" s="6"/>
      <c r="G49" s="6">
        <v>130000</v>
      </c>
      <c r="H49" s="6"/>
      <c r="I49" s="31" t="s">
        <v>1</v>
      </c>
      <c r="J49" s="24" t="s">
        <v>155</v>
      </c>
    </row>
    <row r="50" spans="1:10" ht="79.5" customHeight="1" x14ac:dyDescent="0.25">
      <c r="A50" s="31">
        <v>16</v>
      </c>
      <c r="B50" s="38" t="s">
        <v>60</v>
      </c>
      <c r="C50" s="37" t="s">
        <v>127</v>
      </c>
      <c r="D50" s="37" t="s">
        <v>125</v>
      </c>
      <c r="E50" s="31">
        <v>2025</v>
      </c>
      <c r="F50" s="4">
        <v>769623.1</v>
      </c>
      <c r="G50" s="4"/>
      <c r="H50" s="4"/>
      <c r="I50" s="40" t="s">
        <v>164</v>
      </c>
      <c r="J50" s="24" t="s">
        <v>155</v>
      </c>
    </row>
    <row r="51" spans="1:10" ht="47.25" x14ac:dyDescent="0.25">
      <c r="A51" s="31">
        <v>17</v>
      </c>
      <c r="B51" s="38" t="s">
        <v>61</v>
      </c>
      <c r="C51" s="37" t="s">
        <v>127</v>
      </c>
      <c r="D51" s="37" t="s">
        <v>125</v>
      </c>
      <c r="E51" s="31">
        <v>2025</v>
      </c>
      <c r="F51" s="6">
        <v>240209.1</v>
      </c>
      <c r="G51" s="4"/>
      <c r="H51" s="4"/>
      <c r="I51" s="40" t="s">
        <v>164</v>
      </c>
      <c r="J51" s="24" t="s">
        <v>155</v>
      </c>
    </row>
    <row r="52" spans="1:10" ht="68.25" customHeight="1" x14ac:dyDescent="0.25">
      <c r="A52" s="31">
        <v>18</v>
      </c>
      <c r="B52" s="38" t="s">
        <v>62</v>
      </c>
      <c r="C52" s="31" t="s">
        <v>129</v>
      </c>
      <c r="D52" s="37" t="s">
        <v>140</v>
      </c>
      <c r="E52" s="31">
        <v>2026</v>
      </c>
      <c r="F52" s="5"/>
      <c r="G52" s="4">
        <v>8225.39</v>
      </c>
      <c r="H52" s="4"/>
      <c r="I52" s="31" t="s">
        <v>1</v>
      </c>
      <c r="J52" s="24" t="s">
        <v>155</v>
      </c>
    </row>
    <row r="53" spans="1:10" ht="72.75" customHeight="1" x14ac:dyDescent="0.25">
      <c r="A53" s="31">
        <v>19</v>
      </c>
      <c r="B53" s="38" t="s">
        <v>122</v>
      </c>
      <c r="C53" s="31" t="s">
        <v>130</v>
      </c>
      <c r="D53" s="37" t="s">
        <v>140</v>
      </c>
      <c r="E53" s="31">
        <v>2026</v>
      </c>
      <c r="G53" s="6">
        <v>1495.85</v>
      </c>
      <c r="H53" s="4"/>
      <c r="I53" s="31" t="s">
        <v>1</v>
      </c>
      <c r="J53" s="24" t="s">
        <v>155</v>
      </c>
    </row>
    <row r="54" spans="1:10" ht="45.75" customHeight="1" x14ac:dyDescent="0.25">
      <c r="A54" s="31">
        <v>20</v>
      </c>
      <c r="B54" s="38" t="s">
        <v>63</v>
      </c>
      <c r="C54" s="37" t="s">
        <v>127</v>
      </c>
      <c r="D54" s="37" t="s">
        <v>140</v>
      </c>
      <c r="E54" s="5">
        <v>2027</v>
      </c>
      <c r="F54" s="6"/>
      <c r="G54" s="4"/>
      <c r="H54" s="4">
        <v>130000</v>
      </c>
      <c r="I54" s="31" t="s">
        <v>1</v>
      </c>
      <c r="J54" s="24" t="s">
        <v>155</v>
      </c>
    </row>
    <row r="55" spans="1:10" ht="47.25" x14ac:dyDescent="0.25">
      <c r="A55" s="31">
        <v>21</v>
      </c>
      <c r="B55" s="38" t="s">
        <v>64</v>
      </c>
      <c r="C55" s="11" t="s">
        <v>129</v>
      </c>
      <c r="D55" s="37" t="s">
        <v>141</v>
      </c>
      <c r="E55" s="31">
        <v>2026</v>
      </c>
      <c r="G55" s="33">
        <v>10560.641</v>
      </c>
      <c r="H55" s="4"/>
      <c r="I55" s="31" t="s">
        <v>1</v>
      </c>
      <c r="J55" s="24" t="s">
        <v>155</v>
      </c>
    </row>
    <row r="56" spans="1:10" ht="47.25" x14ac:dyDescent="0.25">
      <c r="A56" s="31">
        <v>22</v>
      </c>
      <c r="B56" s="38" t="s">
        <v>65</v>
      </c>
      <c r="C56" s="37" t="s">
        <v>127</v>
      </c>
      <c r="D56" s="37" t="s">
        <v>141</v>
      </c>
      <c r="E56" s="31">
        <v>2027</v>
      </c>
      <c r="F56" s="6"/>
      <c r="G56" s="6"/>
      <c r="H56" s="6">
        <v>140000</v>
      </c>
      <c r="I56" s="31" t="s">
        <v>1</v>
      </c>
      <c r="J56" s="24" t="s">
        <v>155</v>
      </c>
    </row>
    <row r="57" spans="1:10" s="7" customFormat="1" ht="67.5" customHeight="1" x14ac:dyDescent="0.25">
      <c r="A57" s="31">
        <v>23</v>
      </c>
      <c r="B57" s="38" t="s">
        <v>66</v>
      </c>
      <c r="C57" s="37" t="s">
        <v>127</v>
      </c>
      <c r="D57" s="37" t="s">
        <v>142</v>
      </c>
      <c r="E57" s="31">
        <v>2026</v>
      </c>
      <c r="F57" s="36"/>
      <c r="G57" s="6">
        <v>806385.13</v>
      </c>
      <c r="H57" s="6"/>
      <c r="I57" s="31" t="s">
        <v>2</v>
      </c>
      <c r="J57" s="24" t="s">
        <v>155</v>
      </c>
    </row>
    <row r="58" spans="1:10" ht="63" x14ac:dyDescent="0.25">
      <c r="A58" s="31">
        <v>24</v>
      </c>
      <c r="B58" s="38" t="s">
        <v>67</v>
      </c>
      <c r="C58" s="37" t="s">
        <v>127</v>
      </c>
      <c r="D58" s="37" t="s">
        <v>140</v>
      </c>
      <c r="E58" s="31">
        <v>2025</v>
      </c>
      <c r="F58" s="4">
        <v>108000</v>
      </c>
      <c r="G58" s="4"/>
      <c r="H58" s="4"/>
      <c r="I58" s="31" t="s">
        <v>1</v>
      </c>
      <c r="J58" s="24" t="s">
        <v>155</v>
      </c>
    </row>
    <row r="59" spans="1:10" ht="47.25" x14ac:dyDescent="0.25">
      <c r="A59" s="31">
        <v>25</v>
      </c>
      <c r="B59" s="38" t="s">
        <v>68</v>
      </c>
      <c r="C59" s="37" t="s">
        <v>127</v>
      </c>
      <c r="D59" s="37" t="s">
        <v>125</v>
      </c>
      <c r="E59" s="31">
        <v>2026</v>
      </c>
      <c r="F59" s="5"/>
      <c r="G59" s="4">
        <v>19299.228999999999</v>
      </c>
      <c r="H59" s="4"/>
      <c r="I59" s="31" t="s">
        <v>1</v>
      </c>
      <c r="J59" s="24" t="s">
        <v>155</v>
      </c>
    </row>
    <row r="60" spans="1:10" ht="48" customHeight="1" x14ac:dyDescent="0.25">
      <c r="A60" s="31">
        <v>26</v>
      </c>
      <c r="B60" s="38" t="s">
        <v>69</v>
      </c>
      <c r="C60" s="31" t="s">
        <v>129</v>
      </c>
      <c r="D60" s="37" t="s">
        <v>125</v>
      </c>
      <c r="E60" s="31">
        <v>2027</v>
      </c>
      <c r="F60" s="5"/>
      <c r="G60" s="6"/>
      <c r="H60" s="6">
        <v>67823.350000000006</v>
      </c>
      <c r="I60" s="31" t="s">
        <v>1</v>
      </c>
      <c r="J60" s="24" t="s">
        <v>155</v>
      </c>
    </row>
    <row r="61" spans="1:10" ht="65.25" customHeight="1" x14ac:dyDescent="0.25">
      <c r="A61" s="31">
        <v>27</v>
      </c>
      <c r="B61" s="38" t="s">
        <v>70</v>
      </c>
      <c r="C61" s="5" t="s">
        <v>131</v>
      </c>
      <c r="D61" s="37" t="s">
        <v>125</v>
      </c>
      <c r="E61" s="5">
        <v>2027</v>
      </c>
      <c r="F61" s="6"/>
      <c r="G61" s="6"/>
      <c r="H61" s="6">
        <v>3384.9547200000002</v>
      </c>
      <c r="I61" s="31" t="s">
        <v>1</v>
      </c>
      <c r="J61" s="24" t="s">
        <v>155</v>
      </c>
    </row>
    <row r="62" spans="1:10" ht="62.25" customHeight="1" x14ac:dyDescent="0.25">
      <c r="A62" s="31">
        <v>28</v>
      </c>
      <c r="B62" s="38" t="s">
        <v>71</v>
      </c>
      <c r="C62" s="31" t="s">
        <v>129</v>
      </c>
      <c r="D62" s="37" t="s">
        <v>143</v>
      </c>
      <c r="E62" s="5">
        <v>2027</v>
      </c>
      <c r="F62" s="5"/>
      <c r="G62" s="4"/>
      <c r="H62" s="4">
        <v>40838.339999999997</v>
      </c>
      <c r="I62" s="31" t="s">
        <v>1</v>
      </c>
      <c r="J62" s="24" t="s">
        <v>155</v>
      </c>
    </row>
    <row r="63" spans="1:10" ht="63" x14ac:dyDescent="0.25">
      <c r="A63" s="31">
        <v>29</v>
      </c>
      <c r="B63" s="38" t="s">
        <v>72</v>
      </c>
      <c r="C63" s="31" t="s">
        <v>129</v>
      </c>
      <c r="D63" s="37" t="s">
        <v>143</v>
      </c>
      <c r="E63" s="5">
        <v>2027</v>
      </c>
      <c r="F63" s="4"/>
      <c r="G63" s="4"/>
      <c r="H63" s="4">
        <v>2041.92</v>
      </c>
      <c r="I63" s="31" t="s">
        <v>1</v>
      </c>
      <c r="J63" s="24" t="s">
        <v>155</v>
      </c>
    </row>
    <row r="64" spans="1:10" ht="39.75" customHeight="1" x14ac:dyDescent="0.25">
      <c r="A64" s="31">
        <v>30</v>
      </c>
      <c r="B64" s="38" t="s">
        <v>73</v>
      </c>
      <c r="C64" s="31" t="s">
        <v>129</v>
      </c>
      <c r="D64" s="37" t="s">
        <v>125</v>
      </c>
      <c r="E64" s="5" t="s">
        <v>10</v>
      </c>
      <c r="F64" s="15"/>
      <c r="G64" s="15">
        <v>36426.201000000001</v>
      </c>
      <c r="H64" s="4"/>
      <c r="I64" s="31" t="s">
        <v>1</v>
      </c>
      <c r="J64" s="24" t="s">
        <v>155</v>
      </c>
    </row>
    <row r="65" spans="1:112" ht="53.25" customHeight="1" x14ac:dyDescent="0.25">
      <c r="A65" s="31">
        <v>31</v>
      </c>
      <c r="B65" s="38" t="s">
        <v>74</v>
      </c>
      <c r="C65" s="5" t="s">
        <v>131</v>
      </c>
      <c r="D65" s="37" t="s">
        <v>125</v>
      </c>
      <c r="E65" s="5">
        <v>2026</v>
      </c>
      <c r="F65" s="15"/>
      <c r="G65" s="15">
        <v>2200</v>
      </c>
      <c r="H65" s="4"/>
      <c r="I65" s="31" t="s">
        <v>1</v>
      </c>
      <c r="J65" s="24" t="s">
        <v>155</v>
      </c>
    </row>
    <row r="66" spans="1:112" ht="66.75" customHeight="1" x14ac:dyDescent="0.25">
      <c r="A66" s="31">
        <v>32</v>
      </c>
      <c r="B66" s="38" t="s">
        <v>75</v>
      </c>
      <c r="C66" s="31" t="s">
        <v>129</v>
      </c>
      <c r="D66" s="37" t="s">
        <v>125</v>
      </c>
      <c r="E66" s="31">
        <v>2027</v>
      </c>
      <c r="F66" s="5"/>
      <c r="G66" s="6"/>
      <c r="H66" s="6">
        <v>18550.629000000001</v>
      </c>
      <c r="I66" s="31" t="s">
        <v>1</v>
      </c>
      <c r="J66" s="24" t="s">
        <v>156</v>
      </c>
    </row>
    <row r="67" spans="1:112" ht="66.75" customHeight="1" x14ac:dyDescent="0.25">
      <c r="A67" s="44">
        <v>33</v>
      </c>
      <c r="B67" s="45" t="s">
        <v>124</v>
      </c>
      <c r="C67" s="44" t="s">
        <v>131</v>
      </c>
      <c r="D67" s="44" t="s">
        <v>125</v>
      </c>
      <c r="E67" s="5">
        <v>2026</v>
      </c>
      <c r="F67" s="6"/>
      <c r="G67" s="6">
        <v>3932</v>
      </c>
      <c r="H67" s="6">
        <v>3932</v>
      </c>
      <c r="I67" s="44" t="s">
        <v>1</v>
      </c>
      <c r="J67" s="24" t="s">
        <v>156</v>
      </c>
    </row>
    <row r="68" spans="1:112" ht="45.75" customHeight="1" x14ac:dyDescent="0.25">
      <c r="A68" s="44">
        <v>34</v>
      </c>
      <c r="B68" s="45" t="s">
        <v>76</v>
      </c>
      <c r="C68" s="44" t="s">
        <v>128</v>
      </c>
      <c r="D68" s="44" t="s">
        <v>125</v>
      </c>
      <c r="E68" s="44">
        <v>2026</v>
      </c>
      <c r="F68" s="5"/>
      <c r="G68" s="6">
        <v>4370</v>
      </c>
      <c r="H68" s="4"/>
      <c r="I68" s="44" t="s">
        <v>1</v>
      </c>
      <c r="J68" s="24" t="s">
        <v>156</v>
      </c>
    </row>
    <row r="69" spans="1:112" ht="47.25" x14ac:dyDescent="0.25">
      <c r="A69" s="44">
        <v>35</v>
      </c>
      <c r="B69" s="45" t="s">
        <v>77</v>
      </c>
      <c r="C69" s="44" t="s">
        <v>127</v>
      </c>
      <c r="D69" s="44" t="s">
        <v>144</v>
      </c>
      <c r="E69" s="5">
        <v>2025</v>
      </c>
      <c r="F69" s="6">
        <v>31182.062999999998</v>
      </c>
      <c r="G69" s="4"/>
      <c r="H69" s="4"/>
      <c r="I69" s="44" t="s">
        <v>1</v>
      </c>
      <c r="J69" s="24" t="s">
        <v>155</v>
      </c>
    </row>
    <row r="70" spans="1:112" ht="47.25" x14ac:dyDescent="0.25">
      <c r="A70" s="44">
        <v>36</v>
      </c>
      <c r="B70" s="45" t="s">
        <v>78</v>
      </c>
      <c r="C70" s="44" t="s">
        <v>127</v>
      </c>
      <c r="D70" s="44" t="s">
        <v>144</v>
      </c>
      <c r="E70" s="5">
        <v>2025</v>
      </c>
      <c r="F70" s="6">
        <v>52483.381999999998</v>
      </c>
      <c r="G70" s="4"/>
      <c r="H70" s="4"/>
      <c r="I70" s="44" t="s">
        <v>1</v>
      </c>
      <c r="J70" s="24" t="s">
        <v>155</v>
      </c>
    </row>
    <row r="71" spans="1:112" ht="47.25" x14ac:dyDescent="0.25">
      <c r="A71" s="44">
        <v>37</v>
      </c>
      <c r="B71" s="45" t="s">
        <v>79</v>
      </c>
      <c r="C71" s="44" t="s">
        <v>127</v>
      </c>
      <c r="D71" s="44" t="s">
        <v>144</v>
      </c>
      <c r="E71" s="5">
        <v>2025</v>
      </c>
      <c r="F71" s="6">
        <v>17321.98</v>
      </c>
      <c r="G71" s="4"/>
      <c r="H71" s="4"/>
      <c r="I71" s="44" t="s">
        <v>1</v>
      </c>
      <c r="J71" s="24" t="s">
        <v>155</v>
      </c>
    </row>
    <row r="72" spans="1:112" ht="99.75" customHeight="1" x14ac:dyDescent="0.25">
      <c r="A72" s="44">
        <v>38</v>
      </c>
      <c r="B72" s="45" t="s">
        <v>80</v>
      </c>
      <c r="C72" s="44" t="s">
        <v>129</v>
      </c>
      <c r="D72" s="44" t="s">
        <v>125</v>
      </c>
      <c r="E72" s="5" t="s">
        <v>10</v>
      </c>
      <c r="F72" s="6"/>
      <c r="G72" s="6">
        <v>106997.84</v>
      </c>
      <c r="H72" s="4"/>
      <c r="I72" s="44" t="s">
        <v>1</v>
      </c>
      <c r="J72" s="24" t="s">
        <v>155</v>
      </c>
    </row>
    <row r="73" spans="1:112" ht="99.75" customHeight="1" x14ac:dyDescent="0.25">
      <c r="A73" s="44">
        <v>39</v>
      </c>
      <c r="B73" s="45" t="s">
        <v>81</v>
      </c>
      <c r="C73" s="44" t="s">
        <v>131</v>
      </c>
      <c r="D73" s="44" t="s">
        <v>125</v>
      </c>
      <c r="E73" s="5">
        <v>2026</v>
      </c>
      <c r="F73" s="6"/>
      <c r="G73" s="6">
        <v>4500</v>
      </c>
      <c r="H73" s="4"/>
      <c r="I73" s="44" t="s">
        <v>1</v>
      </c>
      <c r="J73" s="24" t="s">
        <v>155</v>
      </c>
    </row>
    <row r="74" spans="1:112" ht="80.25" customHeight="1" x14ac:dyDescent="0.25">
      <c r="A74" s="44">
        <v>40</v>
      </c>
      <c r="B74" s="45" t="s">
        <v>82</v>
      </c>
      <c r="C74" s="44" t="s">
        <v>129</v>
      </c>
      <c r="D74" s="44" t="s">
        <v>125</v>
      </c>
      <c r="E74" s="5">
        <v>2026</v>
      </c>
      <c r="F74" s="6"/>
      <c r="G74" s="6">
        <v>36052.22</v>
      </c>
      <c r="H74" s="4"/>
      <c r="I74" s="44" t="s">
        <v>1</v>
      </c>
      <c r="J74" s="24" t="s">
        <v>155</v>
      </c>
    </row>
    <row r="75" spans="1:112" ht="82.5" customHeight="1" x14ac:dyDescent="0.25">
      <c r="A75" s="44">
        <v>41</v>
      </c>
      <c r="B75" s="45" t="s">
        <v>83</v>
      </c>
      <c r="C75" s="44" t="s">
        <v>131</v>
      </c>
      <c r="D75" s="44" t="s">
        <v>125</v>
      </c>
      <c r="E75" s="5">
        <v>2026</v>
      </c>
      <c r="F75" s="6"/>
      <c r="G75" s="6">
        <v>2100</v>
      </c>
      <c r="H75" s="4"/>
      <c r="I75" s="44" t="s">
        <v>1</v>
      </c>
      <c r="J75" s="24" t="s">
        <v>155</v>
      </c>
    </row>
    <row r="76" spans="1:112" ht="63" x14ac:dyDescent="0.25">
      <c r="A76" s="44">
        <v>42</v>
      </c>
      <c r="B76" s="45" t="s">
        <v>84</v>
      </c>
      <c r="C76" s="44" t="s">
        <v>129</v>
      </c>
      <c r="D76" s="44" t="s">
        <v>145</v>
      </c>
      <c r="E76" s="44">
        <v>2027</v>
      </c>
      <c r="F76" s="5"/>
      <c r="G76" s="6"/>
      <c r="H76" s="6">
        <v>25387.360000000001</v>
      </c>
      <c r="I76" s="44" t="s">
        <v>1</v>
      </c>
      <c r="J76" s="24" t="s">
        <v>155</v>
      </c>
    </row>
    <row r="77" spans="1:112" ht="70.5" customHeight="1" x14ac:dyDescent="0.25">
      <c r="A77" s="44">
        <v>43</v>
      </c>
      <c r="B77" s="45" t="s">
        <v>85</v>
      </c>
      <c r="C77" s="44" t="s">
        <v>131</v>
      </c>
      <c r="D77" s="44" t="s">
        <v>125</v>
      </c>
      <c r="E77" s="5">
        <v>2027</v>
      </c>
      <c r="F77" s="6"/>
      <c r="G77" s="6"/>
      <c r="H77" s="6">
        <v>2450</v>
      </c>
      <c r="I77" s="44" t="s">
        <v>1</v>
      </c>
      <c r="J77" s="24" t="s">
        <v>155</v>
      </c>
    </row>
    <row r="78" spans="1:112" ht="31.5" x14ac:dyDescent="0.25">
      <c r="A78" s="44">
        <v>44</v>
      </c>
      <c r="B78" s="55" t="s">
        <v>86</v>
      </c>
      <c r="C78" s="44" t="s">
        <v>127</v>
      </c>
      <c r="D78" s="44" t="s">
        <v>138</v>
      </c>
      <c r="E78" s="44"/>
      <c r="F78" s="5"/>
      <c r="G78" s="4"/>
      <c r="H78" s="52">
        <v>3407713</v>
      </c>
      <c r="I78" s="42" t="s">
        <v>1</v>
      </c>
      <c r="J78" s="47" t="s">
        <v>153</v>
      </c>
    </row>
    <row r="79" spans="1:112" ht="47.25" x14ac:dyDescent="0.25">
      <c r="A79" s="44">
        <v>45</v>
      </c>
      <c r="B79" s="45" t="s">
        <v>87</v>
      </c>
      <c r="C79" s="44" t="s">
        <v>127</v>
      </c>
      <c r="D79" s="44" t="s">
        <v>125</v>
      </c>
      <c r="E79" s="44" t="s">
        <v>10</v>
      </c>
      <c r="F79" s="17">
        <v>95000</v>
      </c>
      <c r="G79" s="6">
        <v>143900</v>
      </c>
      <c r="H79" s="44"/>
      <c r="I79" s="44" t="s">
        <v>1</v>
      </c>
      <c r="J79" s="24" t="s">
        <v>155</v>
      </c>
    </row>
    <row r="80" spans="1:112" s="3" customFormat="1" x14ac:dyDescent="0.25">
      <c r="A80" s="58" t="s">
        <v>43</v>
      </c>
      <c r="B80" s="58"/>
      <c r="C80" s="22"/>
      <c r="D80" s="22"/>
      <c r="E80" s="22"/>
      <c r="F80" s="23">
        <f>SUM(F37:F79)</f>
        <v>2559165.6791700004</v>
      </c>
      <c r="G80" s="23">
        <f>SUM(G37:G79)</f>
        <v>7191826.8599999994</v>
      </c>
      <c r="H80" s="23">
        <f>SUM(H37:H79)</f>
        <v>19714126.565719999</v>
      </c>
      <c r="I80" s="22"/>
      <c r="J80" s="48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</row>
    <row r="81" spans="1:112" x14ac:dyDescent="0.25">
      <c r="A81" s="57" t="s">
        <v>88</v>
      </c>
      <c r="B81" s="57"/>
      <c r="C81" s="57"/>
      <c r="D81" s="57"/>
      <c r="E81" s="57"/>
      <c r="F81" s="57"/>
      <c r="G81" s="57"/>
      <c r="H81" s="57"/>
      <c r="I81" s="57"/>
      <c r="J81" s="24"/>
    </row>
    <row r="82" spans="1:112" ht="114.75" customHeight="1" x14ac:dyDescent="0.25">
      <c r="A82" s="44">
        <v>1</v>
      </c>
      <c r="B82" s="45" t="s">
        <v>89</v>
      </c>
      <c r="C82" s="44" t="s">
        <v>127</v>
      </c>
      <c r="D82" s="44" t="s">
        <v>125</v>
      </c>
      <c r="E82" s="44">
        <v>2025</v>
      </c>
      <c r="F82" s="4">
        <v>465462.467</v>
      </c>
      <c r="G82" s="4"/>
      <c r="H82" s="5"/>
      <c r="I82" s="44" t="s">
        <v>164</v>
      </c>
      <c r="J82" s="24" t="s">
        <v>155</v>
      </c>
    </row>
    <row r="83" spans="1:112" ht="80.25" customHeight="1" x14ac:dyDescent="0.25">
      <c r="A83" s="31">
        <v>2</v>
      </c>
      <c r="B83" s="38" t="s">
        <v>90</v>
      </c>
      <c r="C83" s="37" t="s">
        <v>127</v>
      </c>
      <c r="D83" s="37" t="s">
        <v>125</v>
      </c>
      <c r="E83" s="31">
        <v>2025</v>
      </c>
      <c r="F83" s="17">
        <v>2363315.55308</v>
      </c>
      <c r="G83" s="4"/>
      <c r="H83" s="31"/>
      <c r="I83" s="40" t="s">
        <v>164</v>
      </c>
      <c r="J83" s="24" t="s">
        <v>155</v>
      </c>
    </row>
    <row r="84" spans="1:112" ht="47.25" x14ac:dyDescent="0.25">
      <c r="A84" s="31">
        <v>3</v>
      </c>
      <c r="B84" s="38" t="s">
        <v>91</v>
      </c>
      <c r="C84" s="37" t="s">
        <v>127</v>
      </c>
      <c r="D84" s="37" t="s">
        <v>125</v>
      </c>
      <c r="E84" s="31">
        <v>2026</v>
      </c>
      <c r="F84" s="6"/>
      <c r="G84" s="6">
        <v>25281.360000000001</v>
      </c>
      <c r="H84" s="31"/>
      <c r="I84" s="31" t="s">
        <v>1</v>
      </c>
      <c r="J84" s="24" t="s">
        <v>155</v>
      </c>
    </row>
    <row r="85" spans="1:112" ht="69.75" customHeight="1" x14ac:dyDescent="0.25">
      <c r="A85" s="31">
        <v>4</v>
      </c>
      <c r="B85" s="38" t="s">
        <v>92</v>
      </c>
      <c r="C85" s="37" t="s">
        <v>127</v>
      </c>
      <c r="D85" s="37" t="s">
        <v>125</v>
      </c>
      <c r="E85" s="31">
        <v>2026</v>
      </c>
      <c r="F85" s="6"/>
      <c r="G85" s="6">
        <v>363657</v>
      </c>
      <c r="H85" s="31"/>
      <c r="I85" s="31" t="s">
        <v>1</v>
      </c>
      <c r="J85" s="24" t="s">
        <v>155</v>
      </c>
    </row>
    <row r="86" spans="1:112" s="3" customFormat="1" x14ac:dyDescent="0.25">
      <c r="A86" s="58" t="s">
        <v>43</v>
      </c>
      <c r="B86" s="58"/>
      <c r="C86" s="22"/>
      <c r="D86" s="22"/>
      <c r="E86" s="22"/>
      <c r="F86" s="23">
        <f>SUM(F82:F85)</f>
        <v>2828778.0200800002</v>
      </c>
      <c r="G86" s="23">
        <f>SUM(G82:G85)</f>
        <v>388938.36</v>
      </c>
      <c r="H86" s="23">
        <f>SUM(H82:H85)</f>
        <v>0</v>
      </c>
      <c r="I86" s="22"/>
      <c r="J86" s="48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</row>
    <row r="87" spans="1:112" x14ac:dyDescent="0.25">
      <c r="A87" s="57" t="s">
        <v>94</v>
      </c>
      <c r="B87" s="57"/>
      <c r="C87" s="57"/>
      <c r="D87" s="57"/>
      <c r="E87" s="57"/>
      <c r="F87" s="57"/>
      <c r="G87" s="57"/>
      <c r="H87" s="57"/>
      <c r="I87" s="57"/>
      <c r="J87" s="24"/>
    </row>
    <row r="88" spans="1:112" ht="35.25" customHeight="1" x14ac:dyDescent="0.25">
      <c r="A88" s="31">
        <v>1</v>
      </c>
      <c r="B88" s="39" t="s">
        <v>93</v>
      </c>
      <c r="C88" s="5" t="s">
        <v>129</v>
      </c>
      <c r="D88" s="5" t="s">
        <v>125</v>
      </c>
      <c r="E88" s="5">
        <v>2026</v>
      </c>
      <c r="F88" s="5"/>
      <c r="G88" s="33">
        <v>55000</v>
      </c>
      <c r="H88" s="5"/>
      <c r="I88" s="5" t="s">
        <v>1</v>
      </c>
      <c r="J88" s="24" t="s">
        <v>157</v>
      </c>
    </row>
    <row r="89" spans="1:112" x14ac:dyDescent="0.25">
      <c r="A89" s="31">
        <v>2</v>
      </c>
      <c r="B89" s="26"/>
      <c r="C89" s="5"/>
      <c r="D89" s="5"/>
      <c r="E89" s="5"/>
      <c r="F89" s="5"/>
      <c r="G89" s="5"/>
      <c r="H89" s="5"/>
      <c r="I89" s="5"/>
      <c r="J89" s="24"/>
    </row>
    <row r="90" spans="1:112" x14ac:dyDescent="0.25">
      <c r="A90" s="31">
        <v>3</v>
      </c>
      <c r="B90" s="26"/>
      <c r="C90" s="5"/>
      <c r="D90" s="5"/>
      <c r="E90" s="5"/>
      <c r="F90" s="5"/>
      <c r="G90" s="5"/>
      <c r="H90" s="5"/>
      <c r="I90" s="5"/>
      <c r="J90" s="24"/>
    </row>
    <row r="91" spans="1:112" s="3" customFormat="1" x14ac:dyDescent="0.25">
      <c r="A91" s="58" t="s">
        <v>43</v>
      </c>
      <c r="B91" s="58"/>
      <c r="C91" s="22"/>
      <c r="D91" s="22"/>
      <c r="E91" s="22"/>
      <c r="F91" s="23">
        <v>0</v>
      </c>
      <c r="G91" s="23">
        <f>SUM(G88:G90)</f>
        <v>55000</v>
      </c>
      <c r="H91" s="23">
        <v>0</v>
      </c>
      <c r="I91" s="22"/>
      <c r="J91" s="48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</row>
    <row r="92" spans="1:112" x14ac:dyDescent="0.25">
      <c r="A92" s="57" t="s">
        <v>95</v>
      </c>
      <c r="B92" s="57"/>
      <c r="C92" s="57"/>
      <c r="D92" s="57"/>
      <c r="E92" s="57"/>
      <c r="F92" s="57"/>
      <c r="G92" s="57"/>
      <c r="H92" s="57"/>
      <c r="I92" s="57"/>
      <c r="J92" s="24"/>
    </row>
    <row r="93" spans="1:112" x14ac:dyDescent="0.25">
      <c r="A93" s="31">
        <v>1</v>
      </c>
      <c r="B93" s="34"/>
      <c r="C93" s="31"/>
      <c r="D93" s="31"/>
      <c r="E93" s="31"/>
      <c r="F93" s="31"/>
      <c r="G93" s="31"/>
      <c r="H93" s="31"/>
      <c r="I93" s="31"/>
      <c r="J93" s="24"/>
    </row>
    <row r="94" spans="1:112" x14ac:dyDescent="0.25">
      <c r="A94" s="31">
        <v>2</v>
      </c>
      <c r="B94" s="34"/>
      <c r="C94" s="31"/>
      <c r="D94" s="31"/>
      <c r="E94" s="31"/>
      <c r="F94" s="31"/>
      <c r="G94" s="31"/>
      <c r="H94" s="31"/>
      <c r="I94" s="31"/>
      <c r="J94" s="24"/>
    </row>
    <row r="95" spans="1:112" x14ac:dyDescent="0.25">
      <c r="A95" s="31">
        <v>3</v>
      </c>
      <c r="B95" s="34"/>
      <c r="C95" s="31"/>
      <c r="D95" s="31"/>
      <c r="E95" s="31"/>
      <c r="F95" s="31"/>
      <c r="G95" s="31"/>
      <c r="H95" s="31"/>
      <c r="I95" s="31"/>
      <c r="J95" s="24"/>
    </row>
    <row r="96" spans="1:112" x14ac:dyDescent="0.25">
      <c r="A96" s="57" t="s">
        <v>43</v>
      </c>
      <c r="B96" s="57"/>
      <c r="C96" s="31"/>
      <c r="D96" s="31"/>
      <c r="E96" s="31"/>
      <c r="F96" s="23">
        <v>0</v>
      </c>
      <c r="G96" s="23">
        <v>0</v>
      </c>
      <c r="H96" s="23">
        <v>0</v>
      </c>
      <c r="I96" s="31"/>
      <c r="J96" s="24"/>
    </row>
    <row r="97" spans="1:112" x14ac:dyDescent="0.25">
      <c r="A97" s="57" t="s">
        <v>96</v>
      </c>
      <c r="B97" s="57"/>
      <c r="C97" s="57"/>
      <c r="D97" s="57"/>
      <c r="E97" s="57"/>
      <c r="F97" s="57"/>
      <c r="G97" s="57"/>
      <c r="H97" s="57"/>
      <c r="I97" s="57"/>
      <c r="J97" s="24"/>
    </row>
    <row r="98" spans="1:112" ht="45" x14ac:dyDescent="0.25">
      <c r="A98" s="31">
        <v>1</v>
      </c>
      <c r="B98" s="38" t="s">
        <v>97</v>
      </c>
      <c r="C98" s="31" t="s">
        <v>134</v>
      </c>
      <c r="D98" s="44" t="s">
        <v>125</v>
      </c>
      <c r="E98" s="44" t="s">
        <v>3</v>
      </c>
      <c r="F98" s="4">
        <v>325000</v>
      </c>
      <c r="G98" s="4">
        <v>325000</v>
      </c>
      <c r="H98" s="4">
        <v>325000</v>
      </c>
      <c r="I98" s="31" t="s">
        <v>1</v>
      </c>
      <c r="J98" s="24" t="s">
        <v>158</v>
      </c>
    </row>
    <row r="99" spans="1:112" ht="45" x14ac:dyDescent="0.25">
      <c r="A99" s="31">
        <v>2</v>
      </c>
      <c r="B99" s="38" t="s">
        <v>123</v>
      </c>
      <c r="C99" s="37" t="s">
        <v>127</v>
      </c>
      <c r="D99" s="44" t="s">
        <v>125</v>
      </c>
      <c r="E99" s="44" t="s">
        <v>10</v>
      </c>
      <c r="F99" s="4"/>
      <c r="G99" s="4">
        <v>504751.3</v>
      </c>
      <c r="H99" s="44"/>
      <c r="I99" s="31" t="s">
        <v>1</v>
      </c>
      <c r="J99" s="24" t="s">
        <v>158</v>
      </c>
    </row>
    <row r="100" spans="1:112" ht="90" x14ac:dyDescent="0.25">
      <c r="A100" s="31">
        <v>3</v>
      </c>
      <c r="B100" s="38" t="s">
        <v>98</v>
      </c>
      <c r="C100" s="37" t="s">
        <v>133</v>
      </c>
      <c r="D100" s="37" t="s">
        <v>146</v>
      </c>
      <c r="E100" s="31" t="s">
        <v>7</v>
      </c>
      <c r="F100" s="4"/>
      <c r="G100" s="4">
        <v>7620</v>
      </c>
      <c r="H100" s="4">
        <v>7620</v>
      </c>
      <c r="I100" s="31" t="s">
        <v>1</v>
      </c>
      <c r="J100" s="24" t="s">
        <v>159</v>
      </c>
    </row>
    <row r="101" spans="1:112" ht="90" x14ac:dyDescent="0.25">
      <c r="A101" s="31">
        <v>4</v>
      </c>
      <c r="B101" s="38" t="s">
        <v>99</v>
      </c>
      <c r="C101" s="37" t="s">
        <v>133</v>
      </c>
      <c r="D101" s="37" t="s">
        <v>146</v>
      </c>
      <c r="E101" s="31" t="s">
        <v>7</v>
      </c>
      <c r="F101" s="4"/>
      <c r="G101" s="4">
        <v>12700</v>
      </c>
      <c r="H101" s="4">
        <v>12700</v>
      </c>
      <c r="I101" s="31" t="s">
        <v>1</v>
      </c>
      <c r="J101" s="24" t="s">
        <v>159</v>
      </c>
    </row>
    <row r="102" spans="1:112" ht="90" x14ac:dyDescent="0.25">
      <c r="A102" s="31">
        <v>5</v>
      </c>
      <c r="B102" s="38" t="s">
        <v>100</v>
      </c>
      <c r="C102" s="37" t="s">
        <v>133</v>
      </c>
      <c r="D102" s="37" t="s">
        <v>146</v>
      </c>
      <c r="E102" s="31" t="s">
        <v>7</v>
      </c>
      <c r="F102" s="4"/>
      <c r="G102" s="4">
        <v>19050</v>
      </c>
      <c r="H102" s="4">
        <v>19050</v>
      </c>
      <c r="I102" s="31" t="s">
        <v>1</v>
      </c>
      <c r="J102" s="24" t="s">
        <v>159</v>
      </c>
    </row>
    <row r="103" spans="1:112" s="3" customFormat="1" x14ac:dyDescent="0.25">
      <c r="A103" s="58" t="s">
        <v>43</v>
      </c>
      <c r="B103" s="58"/>
      <c r="C103" s="22"/>
      <c r="D103" s="22"/>
      <c r="E103" s="22"/>
      <c r="F103" s="23">
        <f>SUM(F98:F102)</f>
        <v>325000</v>
      </c>
      <c r="G103" s="23">
        <f>SUM(G98:G102)</f>
        <v>869121.3</v>
      </c>
      <c r="H103" s="23">
        <f>SUM(H98:H102)</f>
        <v>364370</v>
      </c>
      <c r="I103" s="22"/>
      <c r="J103" s="48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</row>
    <row r="104" spans="1:112" x14ac:dyDescent="0.25">
      <c r="A104" s="57" t="s">
        <v>101</v>
      </c>
      <c r="B104" s="57"/>
      <c r="C104" s="57"/>
      <c r="D104" s="57"/>
      <c r="E104" s="57"/>
      <c r="F104" s="57"/>
      <c r="G104" s="57"/>
      <c r="H104" s="57"/>
      <c r="I104" s="57"/>
      <c r="J104" s="24"/>
    </row>
    <row r="105" spans="1:112" ht="60" customHeight="1" x14ac:dyDescent="0.25">
      <c r="A105" s="31">
        <v>1</v>
      </c>
      <c r="B105" s="38" t="s">
        <v>102</v>
      </c>
      <c r="C105" s="37" t="s">
        <v>135</v>
      </c>
      <c r="D105" s="37" t="s">
        <v>125</v>
      </c>
      <c r="E105" s="31" t="s">
        <v>3</v>
      </c>
      <c r="F105" s="4">
        <v>51262.400000000001</v>
      </c>
      <c r="G105" s="4">
        <v>51262.400000000001</v>
      </c>
      <c r="H105" s="4">
        <v>51262.400000000001</v>
      </c>
      <c r="I105" s="31" t="s">
        <v>1</v>
      </c>
      <c r="J105" s="24" t="s">
        <v>160</v>
      </c>
    </row>
    <row r="106" spans="1:112" ht="75" x14ac:dyDescent="0.25">
      <c r="A106" s="31">
        <v>2</v>
      </c>
      <c r="B106" s="38" t="s">
        <v>103</v>
      </c>
      <c r="C106" s="31" t="s">
        <v>129</v>
      </c>
      <c r="D106" s="37" t="s">
        <v>125</v>
      </c>
      <c r="E106" s="31">
        <v>2027</v>
      </c>
      <c r="F106" s="5"/>
      <c r="G106" s="4"/>
      <c r="H106" s="4">
        <v>55000</v>
      </c>
      <c r="I106" s="31" t="s">
        <v>1</v>
      </c>
      <c r="J106" s="24" t="s">
        <v>161</v>
      </c>
    </row>
    <row r="107" spans="1:112" ht="98.25" customHeight="1" x14ac:dyDescent="0.25">
      <c r="A107" s="31">
        <v>3</v>
      </c>
      <c r="B107" s="38" t="s">
        <v>104</v>
      </c>
      <c r="C107" s="31" t="s">
        <v>132</v>
      </c>
      <c r="D107" s="37" t="s">
        <v>125</v>
      </c>
      <c r="E107" s="31">
        <v>2027</v>
      </c>
      <c r="F107" s="4"/>
      <c r="G107" s="4"/>
      <c r="H107" s="4">
        <v>1800</v>
      </c>
      <c r="I107" s="31" t="s">
        <v>1</v>
      </c>
      <c r="J107" s="24" t="s">
        <v>161</v>
      </c>
    </row>
    <row r="108" spans="1:112" ht="75" x14ac:dyDescent="0.25">
      <c r="A108" s="31">
        <v>4</v>
      </c>
      <c r="B108" s="38" t="s">
        <v>105</v>
      </c>
      <c r="C108" s="37" t="s">
        <v>127</v>
      </c>
      <c r="D108" s="37" t="s">
        <v>146</v>
      </c>
      <c r="E108" s="31">
        <v>2026</v>
      </c>
      <c r="F108" s="4"/>
      <c r="G108" s="4">
        <v>65815.383000000002</v>
      </c>
      <c r="H108" s="31"/>
      <c r="I108" s="31" t="s">
        <v>1</v>
      </c>
      <c r="J108" s="24" t="s">
        <v>161</v>
      </c>
    </row>
    <row r="109" spans="1:112" ht="75" x14ac:dyDescent="0.25">
      <c r="A109" s="31">
        <v>5</v>
      </c>
      <c r="B109" s="38" t="s">
        <v>106</v>
      </c>
      <c r="C109" s="37" t="s">
        <v>127</v>
      </c>
      <c r="D109" s="37" t="s">
        <v>146</v>
      </c>
      <c r="E109" s="31">
        <v>2026</v>
      </c>
      <c r="F109" s="4"/>
      <c r="G109" s="4">
        <v>68952.962</v>
      </c>
      <c r="H109" s="31"/>
      <c r="I109" s="31" t="s">
        <v>1</v>
      </c>
      <c r="J109" s="24" t="s">
        <v>161</v>
      </c>
    </row>
    <row r="110" spans="1:112" s="7" customFormat="1" ht="75" x14ac:dyDescent="0.25">
      <c r="A110" s="31">
        <v>6</v>
      </c>
      <c r="B110" s="38" t="s">
        <v>107</v>
      </c>
      <c r="C110" s="37" t="s">
        <v>127</v>
      </c>
      <c r="D110" s="37" t="s">
        <v>149</v>
      </c>
      <c r="E110" s="31">
        <v>2025</v>
      </c>
      <c r="F110" s="4">
        <v>26344</v>
      </c>
      <c r="G110" s="4"/>
      <c r="H110" s="31"/>
      <c r="I110" s="31" t="s">
        <v>1</v>
      </c>
      <c r="J110" s="24" t="s">
        <v>161</v>
      </c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</row>
    <row r="111" spans="1:112" s="7" customFormat="1" ht="75" x14ac:dyDescent="0.25">
      <c r="A111" s="31">
        <v>7</v>
      </c>
      <c r="B111" s="38" t="s">
        <v>108</v>
      </c>
      <c r="C111" s="37" t="s">
        <v>127</v>
      </c>
      <c r="D111" s="37" t="s">
        <v>149</v>
      </c>
      <c r="E111" s="31">
        <v>2025</v>
      </c>
      <c r="F111" s="4">
        <v>26344</v>
      </c>
      <c r="G111" s="4"/>
      <c r="H111" s="31"/>
      <c r="I111" s="31" t="s">
        <v>1</v>
      </c>
      <c r="J111" s="24" t="s">
        <v>8</v>
      </c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</row>
    <row r="112" spans="1:112" s="7" customFormat="1" ht="75" x14ac:dyDescent="0.25">
      <c r="A112" s="31">
        <v>8</v>
      </c>
      <c r="B112" s="38" t="s">
        <v>109</v>
      </c>
      <c r="C112" s="37" t="s">
        <v>127</v>
      </c>
      <c r="D112" s="37" t="s">
        <v>149</v>
      </c>
      <c r="E112" s="31">
        <v>2025</v>
      </c>
      <c r="F112" s="4">
        <v>26341</v>
      </c>
      <c r="G112" s="4"/>
      <c r="H112" s="31"/>
      <c r="I112" s="31" t="s">
        <v>1</v>
      </c>
      <c r="J112" s="24" t="s">
        <v>161</v>
      </c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</row>
    <row r="113" spans="1:112" s="7" customFormat="1" ht="75" x14ac:dyDescent="0.25">
      <c r="A113" s="31">
        <v>9</v>
      </c>
      <c r="B113" s="38" t="s">
        <v>110</v>
      </c>
      <c r="C113" s="37" t="s">
        <v>127</v>
      </c>
      <c r="D113" s="37" t="s">
        <v>148</v>
      </c>
      <c r="E113" s="31">
        <v>2025</v>
      </c>
      <c r="F113" s="4">
        <v>27526</v>
      </c>
      <c r="G113" s="4"/>
      <c r="H113" s="31"/>
      <c r="I113" s="31" t="s">
        <v>1</v>
      </c>
      <c r="J113" s="24" t="s">
        <v>161</v>
      </c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</row>
    <row r="114" spans="1:112" s="8" customFormat="1" ht="75" x14ac:dyDescent="0.25">
      <c r="A114" s="31">
        <v>10</v>
      </c>
      <c r="B114" s="45" t="s">
        <v>111</v>
      </c>
      <c r="C114" s="37" t="s">
        <v>127</v>
      </c>
      <c r="D114" s="37" t="s">
        <v>147</v>
      </c>
      <c r="E114" s="31" t="s">
        <v>7</v>
      </c>
      <c r="F114" s="9"/>
      <c r="G114" s="4">
        <v>2158687.3659999999</v>
      </c>
      <c r="H114" s="31"/>
      <c r="I114" s="31" t="s">
        <v>1</v>
      </c>
      <c r="J114" s="24" t="s">
        <v>161</v>
      </c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</row>
    <row r="115" spans="1:112" s="3" customFormat="1" x14ac:dyDescent="0.25">
      <c r="A115" s="58" t="s">
        <v>43</v>
      </c>
      <c r="B115" s="58"/>
      <c r="C115" s="22"/>
      <c r="D115" s="22"/>
      <c r="E115" s="22"/>
      <c r="F115" s="23">
        <f>SUM(F105:F114)</f>
        <v>157817.4</v>
      </c>
      <c r="G115" s="23">
        <f>SUM(G105:G114)</f>
        <v>2344718.111</v>
      </c>
      <c r="H115" s="23">
        <f>SUM(H105:H114)</f>
        <v>108062.39999999999</v>
      </c>
      <c r="I115" s="22"/>
      <c r="J115" s="48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</row>
    <row r="116" spans="1:112" x14ac:dyDescent="0.25">
      <c r="A116" s="57" t="s">
        <v>112</v>
      </c>
      <c r="B116" s="57"/>
      <c r="C116" s="57"/>
      <c r="D116" s="57"/>
      <c r="E116" s="57"/>
      <c r="F116" s="57"/>
      <c r="G116" s="57"/>
      <c r="H116" s="57"/>
      <c r="I116" s="57"/>
      <c r="J116" s="24"/>
    </row>
    <row r="117" spans="1:112" ht="65.25" customHeight="1" x14ac:dyDescent="0.25">
      <c r="A117" s="31">
        <v>1</v>
      </c>
      <c r="B117" s="14" t="s">
        <v>113</v>
      </c>
      <c r="C117" s="37" t="s">
        <v>126</v>
      </c>
      <c r="D117" s="37" t="s">
        <v>125</v>
      </c>
      <c r="E117" s="31">
        <v>2027</v>
      </c>
      <c r="F117" s="35"/>
      <c r="G117" s="35"/>
      <c r="H117" s="35">
        <v>41000</v>
      </c>
      <c r="I117" s="5" t="s">
        <v>1</v>
      </c>
      <c r="J117" s="24" t="s">
        <v>150</v>
      </c>
    </row>
    <row r="118" spans="1:112" x14ac:dyDescent="0.25">
      <c r="A118" s="58" t="s">
        <v>43</v>
      </c>
      <c r="B118" s="58"/>
      <c r="C118" s="22"/>
      <c r="D118" s="22"/>
      <c r="E118" s="22"/>
      <c r="F118" s="23">
        <f>SUM(F117)</f>
        <v>0</v>
      </c>
      <c r="G118" s="22">
        <f>SUM(G117)</f>
        <v>0</v>
      </c>
      <c r="H118" s="22">
        <f>SUM(H117)</f>
        <v>41000</v>
      </c>
      <c r="I118" s="22"/>
      <c r="J118" s="24"/>
    </row>
    <row r="119" spans="1:112" x14ac:dyDescent="0.25">
      <c r="A119" s="57" t="s">
        <v>114</v>
      </c>
      <c r="B119" s="57"/>
      <c r="C119" s="57"/>
      <c r="D119" s="57"/>
      <c r="E119" s="57"/>
      <c r="F119" s="57"/>
      <c r="G119" s="57"/>
      <c r="H119" s="57"/>
      <c r="I119" s="57"/>
      <c r="J119" s="24"/>
    </row>
    <row r="120" spans="1:112" s="9" customFormat="1" ht="47.25" x14ac:dyDescent="0.25">
      <c r="A120" s="31">
        <v>1</v>
      </c>
      <c r="B120" s="38" t="s">
        <v>115</v>
      </c>
      <c r="C120" s="31" t="s">
        <v>133</v>
      </c>
      <c r="D120" s="37" t="s">
        <v>125</v>
      </c>
      <c r="E120" s="31" t="s">
        <v>9</v>
      </c>
      <c r="F120" s="4">
        <v>21</v>
      </c>
      <c r="G120" s="4">
        <v>411897.4</v>
      </c>
      <c r="H120" s="4">
        <v>429651.6</v>
      </c>
      <c r="I120" s="31" t="s">
        <v>1</v>
      </c>
      <c r="J120" s="24" t="s">
        <v>162</v>
      </c>
    </row>
    <row r="121" spans="1:112" x14ac:dyDescent="0.25">
      <c r="A121" s="31">
        <v>2</v>
      </c>
      <c r="B121" s="34"/>
      <c r="C121" s="31"/>
      <c r="D121" s="31"/>
      <c r="E121" s="31"/>
      <c r="F121" s="4"/>
      <c r="G121" s="4"/>
      <c r="H121" s="4"/>
      <c r="I121" s="31"/>
      <c r="J121" s="24"/>
    </row>
    <row r="122" spans="1:112" x14ac:dyDescent="0.25">
      <c r="A122" s="31">
        <v>3</v>
      </c>
      <c r="B122" s="34"/>
      <c r="C122" s="31"/>
      <c r="D122" s="31"/>
      <c r="E122" s="31"/>
      <c r="F122" s="4"/>
      <c r="G122" s="4"/>
      <c r="H122" s="4"/>
      <c r="I122" s="31"/>
      <c r="J122" s="24"/>
    </row>
    <row r="123" spans="1:112" x14ac:dyDescent="0.25">
      <c r="A123" s="57" t="s">
        <v>43</v>
      </c>
      <c r="B123" s="57"/>
      <c r="C123" s="31"/>
      <c r="D123" s="31"/>
      <c r="E123" s="31"/>
      <c r="F123" s="23">
        <f>SUM(F120:F122)</f>
        <v>21</v>
      </c>
      <c r="G123" s="23">
        <f>SUM(G120:G122)</f>
        <v>411897.4</v>
      </c>
      <c r="H123" s="23">
        <f>SUM(H120:H122)</f>
        <v>429651.6</v>
      </c>
      <c r="I123" s="22">
        <f>SUM(I120:I122)</f>
        <v>0</v>
      </c>
      <c r="J123" s="24"/>
    </row>
    <row r="124" spans="1:112" x14ac:dyDescent="0.25">
      <c r="A124" s="57" t="s">
        <v>116</v>
      </c>
      <c r="B124" s="57"/>
      <c r="C124" s="57"/>
      <c r="D124" s="57"/>
      <c r="E124" s="57"/>
      <c r="F124" s="57"/>
      <c r="G124" s="57"/>
      <c r="H124" s="57"/>
      <c r="I124" s="57"/>
      <c r="J124" s="24"/>
    </row>
    <row r="125" spans="1:112" ht="81.75" customHeight="1" x14ac:dyDescent="0.25">
      <c r="A125" s="31">
        <v>1</v>
      </c>
      <c r="B125" s="38" t="s">
        <v>117</v>
      </c>
      <c r="C125" s="5" t="s">
        <v>126</v>
      </c>
      <c r="D125" s="5" t="s">
        <v>125</v>
      </c>
      <c r="E125" s="31">
        <v>2025</v>
      </c>
      <c r="F125" s="6">
        <v>35444.370000000003</v>
      </c>
      <c r="G125" s="6"/>
      <c r="H125" s="6"/>
      <c r="I125" s="6" t="s">
        <v>164</v>
      </c>
      <c r="J125" s="46" t="s">
        <v>163</v>
      </c>
    </row>
    <row r="126" spans="1:112" s="3" customFormat="1" x14ac:dyDescent="0.25">
      <c r="A126" s="58" t="s">
        <v>43</v>
      </c>
      <c r="B126" s="58"/>
      <c r="C126" s="22"/>
      <c r="D126" s="22"/>
      <c r="E126" s="22"/>
      <c r="F126" s="23">
        <f>SUM(F125)</f>
        <v>35444.370000000003</v>
      </c>
      <c r="G126" s="23">
        <f>SUM(G125)</f>
        <v>0</v>
      </c>
      <c r="H126" s="23">
        <f>SUM(H125)</f>
        <v>0</v>
      </c>
      <c r="I126" s="23"/>
      <c r="J126" s="25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</row>
    <row r="127" spans="1:112" s="3" customFormat="1" x14ac:dyDescent="0.25">
      <c r="A127" s="58" t="s">
        <v>118</v>
      </c>
      <c r="B127" s="58"/>
      <c r="C127" s="22"/>
      <c r="D127" s="22"/>
      <c r="E127" s="22"/>
      <c r="F127" s="23">
        <f>F33+F80+F86+F91+F96+F103+F115+F118+F123+F126</f>
        <v>17534631.269250002</v>
      </c>
      <c r="G127" s="23">
        <f>G33+G80+G86+G91+G96+G103+G115+G118+G123+G126</f>
        <v>13996336.030999999</v>
      </c>
      <c r="H127" s="23">
        <f>H33+H80+H86+H91+H96+H103+H115+H118+H123+H126</f>
        <v>20720410.565719999</v>
      </c>
      <c r="I127" s="22"/>
      <c r="J127" s="25"/>
      <c r="K127" s="18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</row>
    <row r="128" spans="1:112" s="3" customFormat="1" x14ac:dyDescent="0.25">
      <c r="A128" s="59" t="s">
        <v>119</v>
      </c>
      <c r="B128" s="60"/>
      <c r="C128" s="22"/>
      <c r="D128" s="22"/>
      <c r="E128" s="22"/>
      <c r="F128" s="23">
        <f>F127-F131</f>
        <v>12599382.795000002</v>
      </c>
      <c r="G128" s="23">
        <f>G127-G131</f>
        <v>13996336.030999999</v>
      </c>
      <c r="H128" s="23">
        <f>H127-H131</f>
        <v>20720410.565719999</v>
      </c>
      <c r="I128" s="22"/>
      <c r="J128" s="25"/>
      <c r="K128" s="18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</row>
    <row r="129" spans="1:112" s="3" customFormat="1" x14ac:dyDescent="0.25">
      <c r="A129" s="27"/>
      <c r="B129" s="28" t="s">
        <v>2</v>
      </c>
      <c r="C129" s="22"/>
      <c r="D129" s="22"/>
      <c r="E129" s="22"/>
      <c r="F129" s="23">
        <f>SUM(F40,F42,F44,F45,F46,F57)</f>
        <v>0</v>
      </c>
      <c r="G129" s="23">
        <f>SUM(G40,G42,G44,G45,G46,G57)</f>
        <v>6306385.1299999999</v>
      </c>
      <c r="H129" s="23">
        <f>SUM(H40,H42,H44,H45,H46,H57)</f>
        <v>15754649.142999999</v>
      </c>
      <c r="I129" s="22"/>
      <c r="J129" s="25"/>
      <c r="K129" s="18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</row>
    <row r="130" spans="1:112" s="3" customFormat="1" x14ac:dyDescent="0.25">
      <c r="A130" s="27"/>
      <c r="B130" s="28" t="s">
        <v>1</v>
      </c>
      <c r="C130" s="22"/>
      <c r="D130" s="22"/>
      <c r="E130" s="22"/>
      <c r="F130" s="23">
        <f>F128-F129</f>
        <v>12599382.795000002</v>
      </c>
      <c r="G130" s="23">
        <f>G128-G129</f>
        <v>7689950.9009999996</v>
      </c>
      <c r="H130" s="23">
        <f>H128-H129</f>
        <v>4965761.4227200001</v>
      </c>
      <c r="I130" s="22"/>
      <c r="J130" s="25"/>
      <c r="K130" s="18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</row>
    <row r="131" spans="1:112" x14ac:dyDescent="0.25">
      <c r="A131" s="62" t="s">
        <v>120</v>
      </c>
      <c r="B131" s="63"/>
      <c r="C131" s="5"/>
      <c r="D131" s="5"/>
      <c r="E131" s="5"/>
      <c r="F131" s="29">
        <f>F83+F82+F51+F50+F47+F38</f>
        <v>4935248.47425</v>
      </c>
      <c r="G131" s="29">
        <f>G83+G82+G51+G50+G47+G38</f>
        <v>0</v>
      </c>
      <c r="H131" s="29">
        <f>H83+H82+H51+H50+H47+H38</f>
        <v>0</v>
      </c>
      <c r="I131" s="5"/>
      <c r="J131" s="13"/>
    </row>
    <row r="132" spans="1:112" ht="192.75" customHeight="1" x14ac:dyDescent="0.25">
      <c r="B132" s="61" t="s">
        <v>121</v>
      </c>
      <c r="C132" s="61"/>
      <c r="D132" s="61"/>
      <c r="E132" s="61"/>
      <c r="F132" s="61"/>
      <c r="G132" s="61"/>
      <c r="H132" s="61"/>
      <c r="I132" s="61"/>
      <c r="J132" s="61"/>
    </row>
    <row r="133" spans="1:112" x14ac:dyDescent="0.25">
      <c r="B133" s="30"/>
    </row>
    <row r="134" spans="1:112" x14ac:dyDescent="0.25">
      <c r="B134" s="30"/>
      <c r="F134" s="17"/>
    </row>
    <row r="135" spans="1:112" ht="51.75" customHeight="1" x14ac:dyDescent="0.25">
      <c r="B135" s="56"/>
      <c r="C135" s="56"/>
      <c r="D135" s="56"/>
      <c r="E135" s="56"/>
      <c r="F135" s="56"/>
      <c r="G135" s="56"/>
      <c r="H135" s="56"/>
      <c r="I135" s="56"/>
      <c r="J135" s="56"/>
    </row>
  </sheetData>
  <mergeCells count="34">
    <mergeCell ref="A8:I8"/>
    <mergeCell ref="A9:A10"/>
    <mergeCell ref="B9:B10"/>
    <mergeCell ref="C9:C10"/>
    <mergeCell ref="D9:D10"/>
    <mergeCell ref="E9:E10"/>
    <mergeCell ref="F9:H9"/>
    <mergeCell ref="I9:I10"/>
    <mergeCell ref="A33:B33"/>
    <mergeCell ref="A123:B123"/>
    <mergeCell ref="A131:B131"/>
    <mergeCell ref="J9:J10"/>
    <mergeCell ref="A92:I92"/>
    <mergeCell ref="A96:B96"/>
    <mergeCell ref="A97:I97"/>
    <mergeCell ref="A103:B103"/>
    <mergeCell ref="A119:I119"/>
    <mergeCell ref="A11:I11"/>
    <mergeCell ref="B135:J135"/>
    <mergeCell ref="A34:I34"/>
    <mergeCell ref="A80:B80"/>
    <mergeCell ref="A81:I81"/>
    <mergeCell ref="A86:B86"/>
    <mergeCell ref="A128:B128"/>
    <mergeCell ref="A87:I87"/>
    <mergeCell ref="A91:B91"/>
    <mergeCell ref="A127:B127"/>
    <mergeCell ref="A104:I104"/>
    <mergeCell ref="A115:B115"/>
    <mergeCell ref="A116:I116"/>
    <mergeCell ref="A118:B118"/>
    <mergeCell ref="A124:I124"/>
    <mergeCell ref="A126:B126"/>
    <mergeCell ref="B132:J132"/>
  </mergeCells>
  <printOptions horizontalCentered="1"/>
  <pageMargins left="0.51181102362204722" right="0.39370078740157483" top="0.98425196850393704" bottom="0.39370078740157483" header="0.31496062992125984" footer="0.31496062992125984"/>
  <pageSetup paperSize="9" scale="75" firstPageNumber="2" orientation="landscape" useFirstPageNumber="1" r:id="rId1"/>
  <headerFooter>
    <oddHeader>&amp;C&amp;P</oddHeader>
  </headerFooter>
  <rowBreaks count="1" manualBreakCount="1">
    <brk id="1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</vt:lpstr>
      <vt:lpstr>Лист1</vt:lpstr>
      <vt:lpstr>РУС!Область_печати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2025-09-26T06:59:31Z</cp:lastPrinted>
  <dcterms:created xsi:type="dcterms:W3CDTF">2021-09-15T06:53:49Z</dcterms:created>
  <dcterms:modified xsi:type="dcterms:W3CDTF">2026-05-22T10:43:29Z</dcterms:modified>
</cp:coreProperties>
</file>