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Z:\1_Проекты 23г. 24г. 25г\2026\ТОО ДДА ПГС\"/>
    </mc:Choice>
  </mc:AlternateContent>
  <xr:revisionPtr revIDLastSave="0" documentId="13_ncr:1_{52A652EB-82B4-43AF-8EE3-151E3C686762}" xr6:coauthVersionLast="47" xr6:coauthVersionMax="47" xr10:uidLastSave="{00000000-0000-0000-0000-000000000000}"/>
  <bookViews>
    <workbookView xWindow="-120" yWindow="-120" windowWidth="29040" windowHeight="15840" xr2:uid="{00000000-000D-0000-FFFF-FFFF00000000}"/>
  </bookViews>
  <sheets>
    <sheet name="меро--я" sheetId="1" r:id="rId1"/>
    <sheet name="Лист1" sheetId="2" r:id="rId2"/>
  </sheets>
  <externalReferences>
    <externalReference r:id="rId3"/>
    <externalReference r:id="rId4"/>
  </externalReferences>
  <definedNames>
    <definedName name="_Hlk235458400" localSheetId="0">'меро--я'!$D$8</definedName>
    <definedName name="_KR05">#REF!</definedName>
    <definedName name="Бурмаш">#REF!</definedName>
    <definedName name="вещества_коды">[1]свод!$E$179:$M$257</definedName>
    <definedName name="коды_вещества">[1]свод!$F$179:$M$257</definedName>
    <definedName name="Кузн10">#REF!</definedName>
    <definedName name="_xlnm.Print_Area" localSheetId="0">'меро--я'!$A$1:$M$15</definedName>
    <definedName name="Орг">#REF!</definedName>
    <definedName name="Свод">#REF!</definedName>
    <definedName name="Шне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1" l="1"/>
  <c r="C8" i="1"/>
  <c r="C12" i="1"/>
  <c r="D12" i="1"/>
  <c r="F12" i="1" l="1"/>
  <c r="F11" i="1" l="1"/>
  <c r="G11" i="1" s="1"/>
  <c r="H11" i="1" s="1"/>
  <c r="I11" i="1" s="1"/>
  <c r="J11" i="1" s="1"/>
  <c r="K11" i="1" s="1"/>
  <c r="F10" i="1"/>
  <c r="G10" i="1" s="1"/>
  <c r="H10" i="1" s="1"/>
  <c r="I10" i="1" s="1"/>
  <c r="J10" i="1" s="1"/>
  <c r="K10" i="1" s="1"/>
  <c r="F9" i="1" l="1"/>
  <c r="G9" i="1" s="1"/>
  <c r="H9" i="1" s="1"/>
  <c r="I9" i="1" s="1"/>
  <c r="J9" i="1" s="1"/>
  <c r="K9" i="1" s="1"/>
  <c r="F8" i="1"/>
  <c r="G8" i="1" s="1"/>
  <c r="H8" i="1" s="1"/>
  <c r="I8" i="1" s="1"/>
  <c r="J8" i="1" s="1"/>
  <c r="K8" i="1" s="1"/>
  <c r="F13" i="1" l="1"/>
  <c r="G13" i="1"/>
  <c r="H13" i="1" s="1"/>
  <c r="I13" i="1" s="1"/>
  <c r="J13" i="1" s="1"/>
  <c r="K13" i="1" s="1"/>
  <c r="G12" i="1" l="1"/>
  <c r="H12" i="1" l="1"/>
  <c r="I12" i="1" s="1"/>
  <c r="J12" i="1" s="1"/>
  <c r="K12" i="1" s="1"/>
</calcChain>
</file>

<file path=xl/sharedStrings.xml><?xml version="1.0" encoding="utf-8"?>
<sst xmlns="http://schemas.openxmlformats.org/spreadsheetml/2006/main" count="36" uniqueCount="33">
  <si>
    <t>№ п/п</t>
  </si>
  <si>
    <t>Введение производственного мониторинга</t>
  </si>
  <si>
    <t>Пылеподавления на территории предприятия</t>
  </si>
  <si>
    <t>Мероприятия, связанные с соблюдением нормативов допустимых выбросов и сбросов загрязняющих веществ</t>
  </si>
  <si>
    <t>Мероприятие по соблюдению нормативов</t>
  </si>
  <si>
    <t>Объект / источник эмиссии</t>
  </si>
  <si>
    <t>Показатель (нормативы эмиссий)</t>
  </si>
  <si>
    <t>Обоснование</t>
  </si>
  <si>
    <t>Текущая величина</t>
  </si>
  <si>
    <t>Календарный план достижения установленных показателей</t>
  </si>
  <si>
    <t>Срок выполнения</t>
  </si>
  <si>
    <t>Объем финансирования, тыс. тенге</t>
  </si>
  <si>
    <t>Приложение к плану
мероприятий по охране
окружающей среды
Пояснения по подготовке проекта плана мероприятий по охране окружающей среды
      1. Проект плана мероприятий по охране окружающей среды разработан согласно требованиям статьи 125 Кодекса как приложение к заявлению на получение экологического разрешения на воздействие для для ТОО «SOUTH ROAD» по месторождения известняков Таш-Тюбе в Тулькубасском районе.
      2. ТОО «SOUTH ROAD» предлагает мероприятия по достижению нормативов эмиссий при невозможности соблюдения данных нормативов на этапе подачи заявления на получение экологического разрешения на воздействие для по месторождения известняков Таш-Тюбе в Тулькубасском районе.
     3. Для каждого мероприятия оператором указывается:
      общая техническая характеристика с указанием основных технических параметров;
      соответствие источникам загрязнения, для которых необходимо обеспечить соблюдение нормативов эмиссий и других нормативов;
      загрязняющие вещества, которые затрагивают мероприятия;
      параметры/показатели (нормативы эмиссий), на достижение которых направлены мероприятия;
      побочное негативное воздействие на окружающую среду;
      необходимые предварительные условия, необходимые для реализации мероприятия;
      график планируемых мероприятий определяется с разбивкой по каждому календарному году выполнения программы повышения экологической эффективности. При наличии возможности поэтапного достижения нормативов в соответствии с проектными решениями – график достижения показателей поэтапного снижения негативного воздействия на окружающую среду, который определяется в привязке к срокам завершения соответствующих комплексов мероприятий по реконструкции, перевооружению и модернизации объекта;
      в случае поэтапного снижения негативного воздействия на окружающую среду график планируемых мероприятий определяется в отдельности по каждому мероприятию, обеспечивающему достижение каждого соответствующего показателя поэтапного снижения негативного воздействия на окружающую среду;
      в графике планируемых мероприятий в отношении каждого мероприятия при необходимости дополнительно определяются сроки завершения ключевых этапов реализации, связанных с доставкой на объект основного технологического оборудования, строительно-монтажными и пусконаладочными работами, вводом оборудования в промышленную эксплуатацию.</t>
  </si>
  <si>
    <t>Необходимость соблюдение нормативов эмиссий</t>
  </si>
  <si>
    <t>ежеквартально</t>
  </si>
  <si>
    <t>В теплое время года</t>
  </si>
  <si>
    <t>Снижение воздействия на атмосферный воздух</t>
  </si>
  <si>
    <t>Проведение технического осмотра автотранспорта, планово-предупридительные работы</t>
  </si>
  <si>
    <t>2 раза в год</t>
  </si>
  <si>
    <t>Благоустройство и озеленение территории, строительство ограждение</t>
  </si>
  <si>
    <t>ежегодно</t>
  </si>
  <si>
    <t>Сортировка отходов согласно морфологического состава на организованной специализированной площадки для сбора мусора в металлических контейнерах</t>
  </si>
  <si>
    <t xml:space="preserve">Сортировка твердо-бытовых отходов. С 2018 года: Черный металлолом -3% Цветной металлолом-0,5% Итого: 3,5%. С 2019 года: Черный металлолом -3% Цветной металлолом-0,5% Бумага, картон-32% Стекло-2% Пластмасса-3% Итого: 40,5%. С 2020 года: Черный металлолом -3% Цветной металлолом-0,5% Бумага, картон-32% Стекло-2% Пластмасса-3% Пищевые отходы-35% Итого: 75,5%. </t>
  </si>
  <si>
    <t>100 карагачей ежегодно</t>
  </si>
  <si>
    <t>План мероприятий по охране окружающей среды на 2026- 2035 годы</t>
  </si>
  <si>
    <t xml:space="preserve">СЗЗ </t>
  </si>
  <si>
    <t>на конец 1 года (2027 г.)</t>
  </si>
  <si>
    <t>на конец 2 года (2028 г.)</t>
  </si>
  <si>
    <t>на конец 3 года (2029 г.)</t>
  </si>
  <si>
    <t>на конец 4 года (2030 г.)</t>
  </si>
  <si>
    <t>на конец 5 года (2031 г.)</t>
  </si>
  <si>
    <t>Опреатор объекта:ТОО «Д.Д.А.»</t>
  </si>
  <si>
    <t>Объект: добыча песка месторождения Кумарык, Жамбылской области, район Турара Рыскулова, с.о.Кумарык.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</si>
</sst>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0"/>
      <name val="Arial Cyr"/>
      <charset val="204"/>
    </font>
    <font>
      <sz val="11"/>
      <color theme="1"/>
      <name val="Calibri"/>
      <family val="2"/>
      <charset val="204"/>
      <scheme val="minor"/>
    </font>
    <font>
      <sz val="10"/>
      <name val="Arial Cyr"/>
      <charset val="204"/>
    </font>
    <font>
      <sz val="12"/>
      <name val="Times New Roman"/>
      <family val="1"/>
      <charset val="204"/>
    </font>
    <font>
      <sz val="10"/>
      <name val="Times New Roman"/>
      <family val="1"/>
      <charset val="204"/>
    </font>
    <font>
      <sz val="10"/>
      <name val="Arial"/>
      <family val="2"/>
      <charset val="204"/>
    </font>
    <font>
      <b/>
      <sz val="11"/>
      <name val="Times New Roman"/>
      <family val="1"/>
      <charset val="204"/>
    </font>
    <font>
      <sz val="10"/>
      <color theme="1"/>
      <name val="Times New Roman"/>
      <family val="1"/>
      <charset val="204"/>
    </font>
    <font>
      <sz val="11"/>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2" fillId="0" borderId="0"/>
    <xf numFmtId="0" fontId="1" fillId="0" borderId="0"/>
    <xf numFmtId="0" fontId="5" fillId="0" borderId="0"/>
    <xf numFmtId="0" fontId="2" fillId="0" borderId="0"/>
    <xf numFmtId="0" fontId="5" fillId="0" borderId="0"/>
  </cellStyleXfs>
  <cellXfs count="27">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64"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64" fontId="4" fillId="0" borderId="2" xfId="0" applyNumberFormat="1"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0" fillId="0" borderId="0" xfId="0" applyAlignment="1">
      <alignment horizontal="left" vertical="top" wrapText="1"/>
    </xf>
  </cellXfs>
  <cellStyles count="6">
    <cellStyle name="Обычный" xfId="0" builtinId="0"/>
    <cellStyle name="Обычный 2" xfId="1" xr:uid="{00000000-0005-0000-0000-000001000000}"/>
    <cellStyle name="Обычный 2 2" xfId="2" xr:uid="{00000000-0005-0000-0000-000002000000}"/>
    <cellStyle name="Обычный 3" xfId="3" xr:uid="{00000000-0005-0000-0000-000003000000}"/>
    <cellStyle name="Обычный 3 2" xfId="4" xr:uid="{00000000-0005-0000-0000-000004000000}"/>
    <cellStyle name="Обычный 4"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4;&#1086;&#1082;&#1080;%20elicense/&#1059;&#1087;&#1088;&#1072;&#1074;&#1083;&#1077;&#1085;&#1080;&#1103;/&#1040;&#1079;&#1084;&#1080;&#1085;&#1072;-&#1052;&#1088;&#1072;&#1084;&#1086;&#1088;/&#1042;&#1099;&#1073;&#1088;&#1086;&#1089;%20&#1101;&#1082;&#1089;&#1087;&#1083;&#1091;&#1072;&#1090;&#1072;&#1094;&#1080;&#11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User4\&#1058;&#1054;&#1054;%20&#1044;&#1044;&#1040;%20&#1087;&#1077;&#1089;&#1086;&#1082;%20&#1050;&#1091;&#1084;&#1072;&#1088;&#1099;&#1082;\&#1058;&#1054;&#1054;%20&#1055;&#1077;&#1089;&#1086;&#1082;%20&#1050;&#1091;&#1084;&#1072;&#1088;&#1099;&#1082;%20&#1044;&#1044;&#1040;%20&#1074;&#1099;&#1073;&#1088;&#1086;&#10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4"/>
      <sheetName val="Лист3"/>
      <sheetName val="Лист1"/>
      <sheetName val="смета"/>
      <sheetName val="Лист2"/>
      <sheetName val="ИД"/>
      <sheetName val="свод"/>
      <sheetName val="титул"/>
      <sheetName val="метео"/>
      <sheetName val="И1"/>
      <sheetName val="И2"/>
      <sheetName val="И3"/>
      <sheetName val="И4"/>
      <sheetName val="т2"/>
      <sheetName val="т3"/>
      <sheetName val="Норматив"/>
      <sheetName val="т4"/>
      <sheetName val="платежи"/>
      <sheetName val="целе"/>
      <sheetName val="план"/>
      <sheetName val="меро-я2"/>
      <sheetName val="меро-я"/>
      <sheetName val="И5.1"/>
      <sheetName val="И5.2"/>
      <sheetName val="И5.3"/>
      <sheetName val="1-2"/>
      <sheetName val="3-6"/>
      <sheetName val="7-9"/>
      <sheetName val="10"/>
      <sheetName val="11-15"/>
      <sheetName val="карьер ПГС"/>
      <sheetName val="авто тр. ср."/>
      <sheetName val="Лист5"/>
      <sheetName val="Покраска"/>
      <sheetName val="Вулканизация"/>
      <sheetName val="Самосвал"/>
      <sheetName val="Самосвал ГВ"/>
      <sheetName val="зерносклад_зерноочиститель"/>
      <sheetName val="Печь_на_газе"/>
      <sheetName val="Дизгенератор"/>
      <sheetName val="I1-8"/>
      <sheetName val="Печь_кар_угл"/>
    </sheetNames>
    <sheetDataSet>
      <sheetData sheetId="0"/>
      <sheetData sheetId="1"/>
      <sheetData sheetId="2"/>
      <sheetData sheetId="3"/>
      <sheetData sheetId="4"/>
      <sheetData sheetId="5"/>
      <sheetData sheetId="6">
        <row r="179">
          <cell r="E179" t="str">
            <v>оксид алюминия</v>
          </cell>
          <cell r="F179">
            <v>101</v>
          </cell>
          <cell r="H179" t="str">
            <v>тв</v>
          </cell>
          <cell r="I179" t="str">
            <v>оксид алюминия</v>
          </cell>
          <cell r="J179">
            <v>0.01</v>
          </cell>
          <cell r="K179">
            <v>0.01</v>
          </cell>
          <cell r="L179">
            <v>2</v>
          </cell>
          <cell r="M179">
            <v>0</v>
          </cell>
        </row>
        <row r="180">
          <cell r="E180" t="str">
            <v>оксид железа</v>
          </cell>
          <cell r="F180">
            <v>123</v>
          </cell>
          <cell r="H180" t="str">
            <v>тв</v>
          </cell>
          <cell r="I180" t="str">
            <v>оксид железа</v>
          </cell>
          <cell r="J180">
            <v>0.04</v>
          </cell>
          <cell r="K180">
            <v>0.04</v>
          </cell>
          <cell r="L180">
            <v>3</v>
          </cell>
          <cell r="M180">
            <v>30</v>
          </cell>
        </row>
        <row r="181">
          <cell r="E181" t="str">
            <v>карбонат калия</v>
          </cell>
          <cell r="F181">
            <v>125</v>
          </cell>
          <cell r="H181" t="str">
            <v>тв</v>
          </cell>
          <cell r="I181" t="str">
            <v>карбонат калия</v>
          </cell>
          <cell r="J181">
            <v>0.1</v>
          </cell>
          <cell r="K181">
            <v>0.05</v>
          </cell>
          <cell r="L181">
            <v>4</v>
          </cell>
        </row>
        <row r="182">
          <cell r="E182" t="str">
            <v>калий хлорид</v>
          </cell>
          <cell r="F182">
            <v>126</v>
          </cell>
          <cell r="H182" t="str">
            <v>тв</v>
          </cell>
          <cell r="I182" t="str">
            <v>калий хлорид</v>
          </cell>
          <cell r="J182">
            <v>0.3</v>
          </cell>
          <cell r="K182">
            <v>0.1</v>
          </cell>
          <cell r="L182">
            <v>4</v>
          </cell>
        </row>
        <row r="183">
          <cell r="E183" t="str">
            <v xml:space="preserve">кальций гипохлорид </v>
          </cell>
          <cell r="F183">
            <v>127</v>
          </cell>
          <cell r="H183" t="str">
            <v>тв</v>
          </cell>
          <cell r="I183" t="str">
            <v xml:space="preserve">кальций гипохлорид </v>
          </cell>
          <cell r="J183">
            <v>0.1</v>
          </cell>
          <cell r="K183">
            <v>0.1</v>
          </cell>
          <cell r="L183">
            <v>4</v>
          </cell>
        </row>
        <row r="184">
          <cell r="E184" t="str">
            <v>марганец и его оксиды</v>
          </cell>
          <cell r="F184">
            <v>143</v>
          </cell>
          <cell r="H184" t="str">
            <v>тв</v>
          </cell>
          <cell r="I184" t="str">
            <v>марганец и его оксиды</v>
          </cell>
          <cell r="J184">
            <v>0.01</v>
          </cell>
          <cell r="K184">
            <v>1E-3</v>
          </cell>
          <cell r="L184">
            <v>2</v>
          </cell>
          <cell r="M184">
            <v>0</v>
          </cell>
        </row>
        <row r="185">
          <cell r="E185" t="str">
            <v>оксид меди</v>
          </cell>
          <cell r="F185">
            <v>146</v>
          </cell>
          <cell r="H185" t="str">
            <v>тв</v>
          </cell>
          <cell r="I185" t="str">
            <v>оксид меди</v>
          </cell>
          <cell r="M185">
            <v>598</v>
          </cell>
        </row>
        <row r="186">
          <cell r="E186" t="str">
            <v>пары щелочи</v>
          </cell>
          <cell r="F186">
            <v>150</v>
          </cell>
          <cell r="G186">
            <v>0.01</v>
          </cell>
          <cell r="H186" t="str">
            <v>газ</v>
          </cell>
          <cell r="I186" t="str">
            <v>пары щелочи</v>
          </cell>
          <cell r="J186">
            <v>0.01</v>
          </cell>
          <cell r="K186">
            <v>0.01</v>
          </cell>
          <cell r="L186">
            <v>4</v>
          </cell>
          <cell r="M186">
            <v>0</v>
          </cell>
        </row>
        <row r="187">
          <cell r="E187" t="str">
            <v>динатрий карбонат</v>
          </cell>
          <cell r="F187">
            <v>155</v>
          </cell>
          <cell r="H187" t="str">
            <v>тв</v>
          </cell>
          <cell r="I187" t="str">
            <v>динатрий карбонат</v>
          </cell>
          <cell r="J187">
            <v>0.04</v>
          </cell>
          <cell r="K187">
            <v>0.04</v>
          </cell>
          <cell r="L187">
            <v>4</v>
          </cell>
        </row>
        <row r="188">
          <cell r="E188" t="str">
            <v>свинец и его соединение</v>
          </cell>
          <cell r="F188">
            <v>184</v>
          </cell>
          <cell r="H188" t="str">
            <v>газ</v>
          </cell>
          <cell r="I188" t="str">
            <v>свинец и его соединение</v>
          </cell>
          <cell r="J188">
            <v>1E-3</v>
          </cell>
          <cell r="K188">
            <v>2.9999999999999997E-4</v>
          </cell>
          <cell r="L188">
            <v>1</v>
          </cell>
          <cell r="M188">
            <v>1993</v>
          </cell>
        </row>
        <row r="189">
          <cell r="E189" t="str">
            <v>оксид хрома</v>
          </cell>
          <cell r="F189">
            <v>203</v>
          </cell>
          <cell r="H189" t="str">
            <v>тв</v>
          </cell>
          <cell r="I189" t="str">
            <v>оксид хрома</v>
          </cell>
          <cell r="J189">
            <v>1.5E-3</v>
          </cell>
          <cell r="K189">
            <v>1.5E-3</v>
          </cell>
          <cell r="L189">
            <v>1</v>
          </cell>
          <cell r="M189">
            <v>0</v>
          </cell>
        </row>
        <row r="190">
          <cell r="E190" t="str">
            <v>сульфат калия</v>
          </cell>
          <cell r="F190">
            <v>211</v>
          </cell>
          <cell r="H190" t="str">
            <v>тв</v>
          </cell>
          <cell r="I190" t="str">
            <v>сульфат калия</v>
          </cell>
          <cell r="J190">
            <v>0.04</v>
          </cell>
          <cell r="K190">
            <v>0.04</v>
          </cell>
          <cell r="L190">
            <v>4</v>
          </cell>
        </row>
        <row r="191">
          <cell r="E191" t="str">
            <v>диоксид азота</v>
          </cell>
          <cell r="F191">
            <v>301</v>
          </cell>
          <cell r="H191" t="str">
            <v>газ</v>
          </cell>
          <cell r="I191" t="str">
            <v>диоксид азота</v>
          </cell>
          <cell r="J191">
            <v>0.2</v>
          </cell>
          <cell r="K191">
            <v>0.04</v>
          </cell>
          <cell r="L191">
            <v>2</v>
          </cell>
          <cell r="M191">
            <v>20</v>
          </cell>
        </row>
        <row r="192">
          <cell r="E192" t="str">
            <v>аммиак</v>
          </cell>
          <cell r="F192">
            <v>303</v>
          </cell>
          <cell r="H192" t="str">
            <v>газ</v>
          </cell>
          <cell r="I192" t="str">
            <v>аммиак</v>
          </cell>
          <cell r="J192">
            <v>0.2</v>
          </cell>
          <cell r="K192">
            <v>0.04</v>
          </cell>
          <cell r="L192">
            <v>4</v>
          </cell>
          <cell r="M192">
            <v>24</v>
          </cell>
        </row>
        <row r="193">
          <cell r="E193" t="str">
            <v>оксид азота</v>
          </cell>
          <cell r="F193">
            <v>304</v>
          </cell>
          <cell r="H193" t="str">
            <v>газ</v>
          </cell>
          <cell r="I193" t="str">
            <v>оксид азота</v>
          </cell>
          <cell r="J193">
            <v>0.4</v>
          </cell>
          <cell r="K193">
            <v>0.06</v>
          </cell>
          <cell r="L193">
            <v>3</v>
          </cell>
          <cell r="M193">
            <v>20</v>
          </cell>
        </row>
        <row r="194">
          <cell r="E194" t="str">
            <v>летучие кислоты</v>
          </cell>
          <cell r="F194">
            <v>313</v>
          </cell>
          <cell r="H194" t="str">
            <v>газ</v>
          </cell>
          <cell r="I194" t="str">
            <v>летучие кислоты</v>
          </cell>
        </row>
        <row r="195">
          <cell r="E195" t="str">
            <v>хлористый водород</v>
          </cell>
          <cell r="F195">
            <v>316</v>
          </cell>
          <cell r="H195" t="str">
            <v>газ</v>
          </cell>
          <cell r="I195" t="str">
            <v>хлористый водород</v>
          </cell>
          <cell r="J195">
            <v>2</v>
          </cell>
          <cell r="K195">
            <v>1</v>
          </cell>
          <cell r="L195">
            <v>2</v>
          </cell>
        </row>
        <row r="196">
          <cell r="E196" t="str">
            <v>пары серной кислоты</v>
          </cell>
          <cell r="F196">
            <v>322</v>
          </cell>
          <cell r="H196" t="str">
            <v>газ</v>
          </cell>
          <cell r="I196" t="str">
            <v>пары серной кислоты</v>
          </cell>
          <cell r="J196">
            <v>0.3</v>
          </cell>
          <cell r="K196">
            <v>0.1</v>
          </cell>
          <cell r="L196">
            <v>2</v>
          </cell>
          <cell r="M196">
            <v>0</v>
          </cell>
        </row>
        <row r="197">
          <cell r="E197" t="str">
            <v>сажа</v>
          </cell>
          <cell r="F197">
            <v>328</v>
          </cell>
          <cell r="H197" t="str">
            <v>тв</v>
          </cell>
          <cell r="I197" t="str">
            <v>сажа</v>
          </cell>
          <cell r="J197">
            <v>0.15</v>
          </cell>
          <cell r="K197">
            <v>0.05</v>
          </cell>
          <cell r="L197">
            <v>3</v>
          </cell>
          <cell r="M197">
            <v>24</v>
          </cell>
        </row>
        <row r="198">
          <cell r="E198" t="str">
            <v>диоксид серы</v>
          </cell>
          <cell r="F198">
            <v>330</v>
          </cell>
          <cell r="H198" t="str">
            <v>газ</v>
          </cell>
          <cell r="I198" t="str">
            <v>диоксид серы</v>
          </cell>
          <cell r="J198">
            <v>0.5</v>
          </cell>
          <cell r="K198">
            <v>0.05</v>
          </cell>
          <cell r="L198">
            <v>3</v>
          </cell>
          <cell r="M198">
            <v>20</v>
          </cell>
        </row>
        <row r="199">
          <cell r="E199" t="str">
            <v>оксид серы</v>
          </cell>
          <cell r="F199">
            <v>330</v>
          </cell>
          <cell r="H199" t="str">
            <v>газ</v>
          </cell>
          <cell r="I199" t="str">
            <v>оксид серы</v>
          </cell>
          <cell r="J199">
            <v>0.5</v>
          </cell>
          <cell r="K199">
            <v>0.05</v>
          </cell>
          <cell r="L199">
            <v>3</v>
          </cell>
          <cell r="M199">
            <v>20</v>
          </cell>
        </row>
        <row r="200">
          <cell r="E200" t="str">
            <v>сера</v>
          </cell>
          <cell r="F200">
            <v>331</v>
          </cell>
          <cell r="H200" t="str">
            <v>тв</v>
          </cell>
          <cell r="I200" t="str">
            <v>сера</v>
          </cell>
          <cell r="J200">
            <v>5.0000000000000001E-3</v>
          </cell>
          <cell r="K200">
            <v>5.0000000000000001E-3</v>
          </cell>
          <cell r="L200">
            <v>3</v>
          </cell>
          <cell r="M200">
            <v>20</v>
          </cell>
        </row>
        <row r="201">
          <cell r="E201" t="str">
            <v>сероводород</v>
          </cell>
          <cell r="F201">
            <v>333</v>
          </cell>
          <cell r="H201" t="str">
            <v>газ</v>
          </cell>
          <cell r="I201" t="str">
            <v>сероводород</v>
          </cell>
          <cell r="J201">
            <v>8.0000000000000002E-3</v>
          </cell>
          <cell r="K201">
            <v>8.0000000000000002E-3</v>
          </cell>
          <cell r="L201">
            <v>2</v>
          </cell>
          <cell r="M201">
            <v>124</v>
          </cell>
        </row>
        <row r="202">
          <cell r="E202" t="str">
            <v>оксид углерода</v>
          </cell>
          <cell r="F202">
            <v>337</v>
          </cell>
          <cell r="H202" t="str">
            <v>газ</v>
          </cell>
          <cell r="I202" t="str">
            <v>оксид углерода</v>
          </cell>
          <cell r="J202">
            <v>5</v>
          </cell>
          <cell r="K202">
            <v>3</v>
          </cell>
          <cell r="L202">
            <v>4</v>
          </cell>
          <cell r="M202">
            <v>0.32</v>
          </cell>
        </row>
        <row r="203">
          <cell r="E203" t="str">
            <v>фтористый водород</v>
          </cell>
          <cell r="F203">
            <v>342</v>
          </cell>
          <cell r="H203" t="str">
            <v>газ</v>
          </cell>
          <cell r="I203" t="str">
            <v>фтористый водород</v>
          </cell>
          <cell r="J203">
            <v>0.02</v>
          </cell>
          <cell r="K203">
            <v>5.0000000000000001E-3</v>
          </cell>
          <cell r="L203">
            <v>2</v>
          </cell>
          <cell r="M203">
            <v>0</v>
          </cell>
        </row>
        <row r="204">
          <cell r="E204" t="str">
            <v>фториды</v>
          </cell>
          <cell r="F204">
            <v>344</v>
          </cell>
          <cell r="H204" t="str">
            <v>тв</v>
          </cell>
          <cell r="I204" t="str">
            <v>фториды</v>
          </cell>
        </row>
        <row r="205">
          <cell r="E205" t="str">
            <v>углекислый аммоний</v>
          </cell>
          <cell r="F205">
            <v>356</v>
          </cell>
          <cell r="H205" t="str">
            <v>тв</v>
          </cell>
          <cell r="I205" t="str">
            <v>углекислый аммоний</v>
          </cell>
          <cell r="J205">
            <v>0.04</v>
          </cell>
          <cell r="K205">
            <v>0.04</v>
          </cell>
          <cell r="L205">
            <v>4</v>
          </cell>
          <cell r="M205">
            <v>0</v>
          </cell>
        </row>
        <row r="206">
          <cell r="E206" t="str">
            <v>углеводороды</v>
          </cell>
          <cell r="F206">
            <v>401</v>
          </cell>
          <cell r="H206" t="str">
            <v>газ</v>
          </cell>
          <cell r="I206" t="str">
            <v>углеводороды</v>
          </cell>
        </row>
        <row r="207">
          <cell r="E207" t="str">
            <v>метан</v>
          </cell>
          <cell r="F207">
            <v>410</v>
          </cell>
          <cell r="H207" t="str">
            <v>газ</v>
          </cell>
          <cell r="I207" t="str">
            <v>метан</v>
          </cell>
          <cell r="J207">
            <v>50</v>
          </cell>
          <cell r="K207">
            <v>50</v>
          </cell>
          <cell r="L207">
            <v>4</v>
          </cell>
          <cell r="M207">
            <v>0.32</v>
          </cell>
        </row>
        <row r="208">
          <cell r="E208" t="str">
            <v>углеводороды C1-C5</v>
          </cell>
          <cell r="F208">
            <v>415</v>
          </cell>
          <cell r="H208" t="str">
            <v>газ</v>
          </cell>
          <cell r="I208" t="str">
            <v>углеводороды C1-C5</v>
          </cell>
          <cell r="J208">
            <v>50</v>
          </cell>
          <cell r="K208">
            <v>50</v>
          </cell>
          <cell r="L208">
            <v>4</v>
          </cell>
          <cell r="M208">
            <v>0.32</v>
          </cell>
        </row>
        <row r="209">
          <cell r="E209" t="str">
            <v>углеводороды C6-C10</v>
          </cell>
          <cell r="F209">
            <v>416</v>
          </cell>
          <cell r="H209" t="str">
            <v>газ</v>
          </cell>
          <cell r="I209" t="str">
            <v>углеводороды C6-C10</v>
          </cell>
          <cell r="J209">
            <v>30</v>
          </cell>
          <cell r="K209">
            <v>30</v>
          </cell>
          <cell r="L209">
            <v>4</v>
          </cell>
          <cell r="M209">
            <v>0.32</v>
          </cell>
        </row>
        <row r="210">
          <cell r="E210" t="str">
            <v>амилены</v>
          </cell>
          <cell r="F210">
            <v>501</v>
          </cell>
          <cell r="H210" t="str">
            <v>газ</v>
          </cell>
          <cell r="I210" t="str">
            <v>амилены</v>
          </cell>
          <cell r="J210">
            <v>1.5</v>
          </cell>
          <cell r="K210">
            <v>1.5</v>
          </cell>
          <cell r="L210">
            <v>4</v>
          </cell>
          <cell r="M210">
            <v>0.32</v>
          </cell>
        </row>
        <row r="211">
          <cell r="E211" t="str">
            <v>дивинил</v>
          </cell>
          <cell r="F211">
            <v>503</v>
          </cell>
          <cell r="H211" t="str">
            <v>газ</v>
          </cell>
          <cell r="I211" t="str">
            <v>дивинил</v>
          </cell>
          <cell r="J211">
            <v>3</v>
          </cell>
          <cell r="K211">
            <v>1</v>
          </cell>
          <cell r="L211">
            <v>4</v>
          </cell>
          <cell r="M211">
            <v>0</v>
          </cell>
        </row>
        <row r="212">
          <cell r="E212" t="str">
            <v>изобутилен</v>
          </cell>
          <cell r="F212">
            <v>514</v>
          </cell>
          <cell r="H212" t="str">
            <v>газ</v>
          </cell>
          <cell r="I212" t="str">
            <v>изобутилен</v>
          </cell>
          <cell r="J212">
            <v>10</v>
          </cell>
          <cell r="K212">
            <v>10</v>
          </cell>
          <cell r="L212">
            <v>4</v>
          </cell>
          <cell r="M212">
            <v>0</v>
          </cell>
        </row>
        <row r="213">
          <cell r="E213" t="str">
            <v>изопрен</v>
          </cell>
          <cell r="F213">
            <v>516</v>
          </cell>
          <cell r="H213" t="str">
            <v>газ</v>
          </cell>
          <cell r="I213" t="str">
            <v>изопрен</v>
          </cell>
          <cell r="J213">
            <v>0.5</v>
          </cell>
          <cell r="K213">
            <v>0.5</v>
          </cell>
          <cell r="L213">
            <v>3</v>
          </cell>
          <cell r="M213">
            <v>0</v>
          </cell>
        </row>
        <row r="214">
          <cell r="E214" t="str">
            <v>пропилен</v>
          </cell>
          <cell r="F214">
            <v>521</v>
          </cell>
          <cell r="H214" t="str">
            <v>газ</v>
          </cell>
          <cell r="I214" t="str">
            <v>пропилен</v>
          </cell>
          <cell r="J214">
            <v>3</v>
          </cell>
          <cell r="K214">
            <v>3</v>
          </cell>
          <cell r="L214">
            <v>3</v>
          </cell>
          <cell r="M214">
            <v>0</v>
          </cell>
        </row>
        <row r="215">
          <cell r="E215" t="str">
            <v>этилен</v>
          </cell>
          <cell r="F215">
            <v>526</v>
          </cell>
          <cell r="H215" t="str">
            <v>газ</v>
          </cell>
          <cell r="I215" t="str">
            <v>этилен</v>
          </cell>
          <cell r="J215">
            <v>3</v>
          </cell>
          <cell r="K215">
            <v>3</v>
          </cell>
          <cell r="L215">
            <v>3</v>
          </cell>
          <cell r="M215">
            <v>0</v>
          </cell>
        </row>
        <row r="216">
          <cell r="E216" t="str">
            <v>бензол</v>
          </cell>
          <cell r="F216">
            <v>602</v>
          </cell>
          <cell r="H216" t="str">
            <v>газ</v>
          </cell>
          <cell r="I216" t="str">
            <v>бензол</v>
          </cell>
          <cell r="J216">
            <v>1.5</v>
          </cell>
          <cell r="K216">
            <v>1</v>
          </cell>
          <cell r="L216">
            <v>2</v>
          </cell>
          <cell r="M216">
            <v>0.32</v>
          </cell>
        </row>
        <row r="217">
          <cell r="E217" t="str">
            <v>ксилол</v>
          </cell>
          <cell r="F217">
            <v>616</v>
          </cell>
          <cell r="H217" t="str">
            <v>газ</v>
          </cell>
          <cell r="I217" t="str">
            <v>ксилол</v>
          </cell>
          <cell r="J217">
            <v>0.2</v>
          </cell>
          <cell r="K217">
            <v>0.2</v>
          </cell>
          <cell r="L217">
            <v>3</v>
          </cell>
          <cell r="M217">
            <v>0.32</v>
          </cell>
        </row>
        <row r="218">
          <cell r="E218" t="str">
            <v>стирол</v>
          </cell>
          <cell r="F218">
            <v>620</v>
          </cell>
          <cell r="H218" t="str">
            <v>газ</v>
          </cell>
          <cell r="I218" t="str">
            <v>стирол</v>
          </cell>
          <cell r="J218">
            <v>0.04</v>
          </cell>
          <cell r="K218">
            <v>0.02</v>
          </cell>
          <cell r="L218">
            <v>2</v>
          </cell>
          <cell r="M218">
            <v>0</v>
          </cell>
        </row>
        <row r="219">
          <cell r="E219" t="str">
            <v>толуол</v>
          </cell>
          <cell r="F219">
            <v>621</v>
          </cell>
          <cell r="H219" t="str">
            <v>газ</v>
          </cell>
          <cell r="I219" t="str">
            <v>толуол</v>
          </cell>
          <cell r="J219">
            <v>0.6</v>
          </cell>
          <cell r="K219">
            <v>0.6</v>
          </cell>
          <cell r="L219">
            <v>3</v>
          </cell>
          <cell r="M219">
            <v>0.32</v>
          </cell>
        </row>
        <row r="220">
          <cell r="E220" t="str">
            <v>этилбензол</v>
          </cell>
          <cell r="F220">
            <v>627</v>
          </cell>
          <cell r="H220" t="str">
            <v>газ</v>
          </cell>
          <cell r="I220" t="str">
            <v>этилбензол</v>
          </cell>
          <cell r="J220">
            <v>0.02</v>
          </cell>
          <cell r="K220">
            <v>0.02</v>
          </cell>
          <cell r="L220">
            <v>3</v>
          </cell>
          <cell r="M220">
            <v>0.32</v>
          </cell>
        </row>
        <row r="221">
          <cell r="E221" t="str">
            <v>бензапирен</v>
          </cell>
          <cell r="F221">
            <v>703</v>
          </cell>
          <cell r="H221" t="str">
            <v>тв</v>
          </cell>
          <cell r="I221" t="str">
            <v>бензапирен</v>
          </cell>
          <cell r="J221">
            <v>9.9999999999999995E-7</v>
          </cell>
          <cell r="K221">
            <v>9.9999999999999995E-7</v>
          </cell>
          <cell r="L221">
            <v>1</v>
          </cell>
          <cell r="M221">
            <v>996600</v>
          </cell>
        </row>
        <row r="222">
          <cell r="E222" t="str">
            <v>хлоропрен</v>
          </cell>
          <cell r="F222">
            <v>930</v>
          </cell>
          <cell r="H222" t="str">
            <v>газ</v>
          </cell>
          <cell r="I222" t="str">
            <v>хлоропрен</v>
          </cell>
          <cell r="J222">
            <v>0.02</v>
          </cell>
          <cell r="K222">
            <v>2E-3</v>
          </cell>
          <cell r="L222">
            <v>2</v>
          </cell>
          <cell r="M222">
            <v>0</v>
          </cell>
        </row>
        <row r="223">
          <cell r="E223" t="str">
            <v>бутанол</v>
          </cell>
          <cell r="F223">
            <v>1042</v>
          </cell>
          <cell r="H223" t="str">
            <v>газ</v>
          </cell>
          <cell r="I223" t="str">
            <v>бутанол</v>
          </cell>
          <cell r="J223">
            <v>0.1</v>
          </cell>
          <cell r="K223">
            <v>0.1</v>
          </cell>
          <cell r="L223">
            <v>3</v>
          </cell>
          <cell r="M223">
            <v>0.24</v>
          </cell>
        </row>
        <row r="224">
          <cell r="E224" t="str">
            <v>этанол</v>
          </cell>
          <cell r="F224">
            <v>1061</v>
          </cell>
          <cell r="H224" t="str">
            <v>газ</v>
          </cell>
          <cell r="I224" t="str">
            <v>этанол</v>
          </cell>
          <cell r="J224">
            <v>5</v>
          </cell>
          <cell r="K224">
            <v>5</v>
          </cell>
          <cell r="L224">
            <v>4</v>
          </cell>
          <cell r="M224">
            <v>0</v>
          </cell>
        </row>
        <row r="225">
          <cell r="E225" t="str">
            <v>этиловый спирт</v>
          </cell>
          <cell r="F225">
            <v>1061</v>
          </cell>
          <cell r="H225" t="str">
            <v>газ</v>
          </cell>
          <cell r="I225" t="str">
            <v>этиловый спирт</v>
          </cell>
          <cell r="J225">
            <v>5</v>
          </cell>
          <cell r="K225">
            <v>5</v>
          </cell>
          <cell r="L225">
            <v>4</v>
          </cell>
          <cell r="M225">
            <v>0</v>
          </cell>
        </row>
        <row r="226">
          <cell r="E226" t="str">
            <v>фенол</v>
          </cell>
          <cell r="F226">
            <v>1071</v>
          </cell>
          <cell r="H226" t="str">
            <v>газ</v>
          </cell>
          <cell r="I226" t="str">
            <v>фенол</v>
          </cell>
          <cell r="M226">
            <v>332</v>
          </cell>
        </row>
        <row r="227">
          <cell r="E227" t="str">
            <v>этилцеллозольв</v>
          </cell>
          <cell r="F227">
            <v>1119</v>
          </cell>
          <cell r="H227" t="str">
            <v>газ</v>
          </cell>
          <cell r="I227" t="str">
            <v>этилцеллозольв</v>
          </cell>
          <cell r="J227">
            <v>0.7</v>
          </cell>
          <cell r="K227">
            <v>0.7</v>
          </cell>
          <cell r="L227">
            <v>3</v>
          </cell>
          <cell r="M227">
            <v>0</v>
          </cell>
        </row>
        <row r="228">
          <cell r="E228" t="str">
            <v>бутилацетат</v>
          </cell>
          <cell r="F228">
            <v>1210</v>
          </cell>
          <cell r="H228" t="str">
            <v>газ</v>
          </cell>
          <cell r="I228" t="str">
            <v>бутилацетат</v>
          </cell>
          <cell r="J228">
            <v>0.1</v>
          </cell>
          <cell r="K228">
            <v>0.1</v>
          </cell>
          <cell r="L228">
            <v>4</v>
          </cell>
        </row>
        <row r="229">
          <cell r="E229" t="str">
            <v>дибутилфталат</v>
          </cell>
          <cell r="F229">
            <v>1215</v>
          </cell>
          <cell r="H229" t="str">
            <v>газ</v>
          </cell>
          <cell r="I229" t="str">
            <v>дибутилфталат</v>
          </cell>
          <cell r="J229">
            <v>0.1</v>
          </cell>
          <cell r="K229">
            <v>0.1</v>
          </cell>
          <cell r="L229">
            <v>3</v>
          </cell>
          <cell r="M229">
            <v>0</v>
          </cell>
        </row>
        <row r="230">
          <cell r="E230" t="str">
            <v>этилцеллозольв</v>
          </cell>
          <cell r="F230">
            <v>1241</v>
          </cell>
          <cell r="H230" t="str">
            <v>газ</v>
          </cell>
          <cell r="I230" t="str">
            <v>этилцеллозольв</v>
          </cell>
        </row>
        <row r="231">
          <cell r="E231" t="str">
            <v>альдегиды</v>
          </cell>
          <cell r="F231">
            <v>1317</v>
          </cell>
          <cell r="H231" t="str">
            <v>газ</v>
          </cell>
          <cell r="I231" t="str">
            <v>альдегиды</v>
          </cell>
        </row>
        <row r="232">
          <cell r="E232" t="str">
            <v>формальдегид</v>
          </cell>
          <cell r="F232">
            <v>1325</v>
          </cell>
          <cell r="H232" t="str">
            <v>газ</v>
          </cell>
          <cell r="I232" t="str">
            <v>формальдегид</v>
          </cell>
          <cell r="J232">
            <v>3.5000000000000003E-2</v>
          </cell>
          <cell r="K232">
            <v>3.0000000000000001E-3</v>
          </cell>
          <cell r="L232">
            <v>2</v>
          </cell>
          <cell r="M232">
            <v>332</v>
          </cell>
        </row>
        <row r="233">
          <cell r="E233" t="str">
            <v>ацетон</v>
          </cell>
          <cell r="F233">
            <v>1401</v>
          </cell>
          <cell r="H233" t="str">
            <v>газ</v>
          </cell>
          <cell r="I233" t="str">
            <v>ацетон</v>
          </cell>
          <cell r="J233">
            <v>0.35</v>
          </cell>
          <cell r="K233">
            <v>0.35</v>
          </cell>
          <cell r="L233">
            <v>4</v>
          </cell>
        </row>
        <row r="234">
          <cell r="E234" t="str">
            <v>пропионовый альдегид</v>
          </cell>
          <cell r="F234">
            <v>1314</v>
          </cell>
          <cell r="H234" t="str">
            <v>газ</v>
          </cell>
          <cell r="I234" t="str">
            <v>пропионовый альдегид</v>
          </cell>
          <cell r="J234">
            <v>0.01</v>
          </cell>
          <cell r="K234">
            <v>0.01</v>
          </cell>
          <cell r="L234">
            <v>3</v>
          </cell>
          <cell r="M234">
            <v>0</v>
          </cell>
        </row>
        <row r="235">
          <cell r="E235" t="str">
            <v>оксид этилена</v>
          </cell>
          <cell r="F235">
            <v>1611</v>
          </cell>
          <cell r="H235" t="str">
            <v>газ</v>
          </cell>
          <cell r="I235" t="str">
            <v>оксид этилена</v>
          </cell>
          <cell r="J235">
            <v>0.3</v>
          </cell>
          <cell r="K235">
            <v>0.03</v>
          </cell>
          <cell r="L235">
            <v>3</v>
          </cell>
          <cell r="M235">
            <v>0</v>
          </cell>
        </row>
        <row r="236">
          <cell r="E236" t="str">
            <v>акрилонитрил</v>
          </cell>
          <cell r="F236">
            <v>2001</v>
          </cell>
          <cell r="H236" t="str">
            <v>газ</v>
          </cell>
          <cell r="I236" t="str">
            <v>акрилонитрил</v>
          </cell>
          <cell r="J236">
            <v>0.03</v>
          </cell>
          <cell r="K236">
            <v>0.03</v>
          </cell>
          <cell r="L236">
            <v>2</v>
          </cell>
          <cell r="M236">
            <v>0.32</v>
          </cell>
        </row>
        <row r="237">
          <cell r="E237" t="str">
            <v>пары бензина</v>
          </cell>
          <cell r="F237">
            <v>2704</v>
          </cell>
          <cell r="H237" t="str">
            <v>газ</v>
          </cell>
          <cell r="I237" t="str">
            <v>пары бензина</v>
          </cell>
          <cell r="J237">
            <v>5</v>
          </cell>
          <cell r="K237">
            <v>1.5</v>
          </cell>
          <cell r="L237">
            <v>4</v>
          </cell>
          <cell r="M237">
            <v>0.32</v>
          </cell>
        </row>
        <row r="238">
          <cell r="E238" t="str">
            <v>масло минеральное нефтяное</v>
          </cell>
          <cell r="F238">
            <v>2735</v>
          </cell>
          <cell r="H238" t="str">
            <v>газ</v>
          </cell>
          <cell r="I238" t="str">
            <v>масло минеральное нефтяное</v>
          </cell>
          <cell r="J238">
            <v>0.05</v>
          </cell>
          <cell r="K238">
            <v>0.05</v>
          </cell>
          <cell r="L238">
            <v>3</v>
          </cell>
          <cell r="M238">
            <v>0.32</v>
          </cell>
        </row>
        <row r="239">
          <cell r="E239" t="str">
            <v>уайт-спирит</v>
          </cell>
          <cell r="F239">
            <v>2752</v>
          </cell>
          <cell r="H239" t="str">
            <v>газ</v>
          </cell>
          <cell r="I239" t="str">
            <v>уайт-спирит</v>
          </cell>
          <cell r="J239">
            <v>1</v>
          </cell>
          <cell r="K239">
            <v>1</v>
          </cell>
          <cell r="L239">
            <v>4</v>
          </cell>
          <cell r="M239">
            <v>0</v>
          </cell>
        </row>
        <row r="240">
          <cell r="E240" t="str">
            <v>алканы C12-C19</v>
          </cell>
          <cell r="F240">
            <v>2754</v>
          </cell>
          <cell r="H240" t="str">
            <v>газ</v>
          </cell>
          <cell r="I240" t="str">
            <v>алканы C12-C19</v>
          </cell>
          <cell r="J240">
            <v>1</v>
          </cell>
          <cell r="K240">
            <v>1</v>
          </cell>
          <cell r="L240">
            <v>4</v>
          </cell>
          <cell r="M240">
            <v>0.32</v>
          </cell>
        </row>
        <row r="241">
          <cell r="E241" t="str">
            <v>пыль угля</v>
          </cell>
          <cell r="F241">
            <v>2901</v>
          </cell>
          <cell r="H241" t="str">
            <v>тв</v>
          </cell>
          <cell r="I241" t="str">
            <v>пыль угля</v>
          </cell>
          <cell r="J241">
            <v>0.3</v>
          </cell>
          <cell r="K241">
            <v>0.1</v>
          </cell>
          <cell r="L241">
            <v>3</v>
          </cell>
          <cell r="M241">
            <v>10</v>
          </cell>
        </row>
        <row r="242">
          <cell r="E242" t="str">
            <v>взвешенные вещества</v>
          </cell>
          <cell r="F242">
            <v>2902</v>
          </cell>
          <cell r="H242" t="str">
            <v>тв</v>
          </cell>
          <cell r="I242" t="str">
            <v>взвешенные вещества</v>
          </cell>
          <cell r="J242">
            <v>0.5</v>
          </cell>
          <cell r="K242">
            <v>0.15</v>
          </cell>
          <cell r="L242">
            <v>3</v>
          </cell>
          <cell r="M242">
            <v>10</v>
          </cell>
        </row>
        <row r="243">
          <cell r="E243" t="str">
            <v>пыль золы</v>
          </cell>
          <cell r="F243">
            <v>2903</v>
          </cell>
          <cell r="H243" t="str">
            <v>тв</v>
          </cell>
          <cell r="I243" t="str">
            <v>пыль золы</v>
          </cell>
          <cell r="J243">
            <v>0.3</v>
          </cell>
          <cell r="K243">
            <v>0.1</v>
          </cell>
          <cell r="L243">
            <v>3</v>
          </cell>
          <cell r="M243">
            <v>10</v>
          </cell>
        </row>
        <row r="244">
          <cell r="E244" t="str">
            <v>пыль неорганическая (SiO2 20-70%)</v>
          </cell>
          <cell r="F244">
            <v>2908</v>
          </cell>
          <cell r="H244" t="str">
            <v>тв</v>
          </cell>
          <cell r="I244" t="str">
            <v>пыль неорганическая (SiO2 20-70%)</v>
          </cell>
          <cell r="J244">
            <v>0.3</v>
          </cell>
          <cell r="K244">
            <v>0.1</v>
          </cell>
          <cell r="L244">
            <v>3</v>
          </cell>
          <cell r="M244">
            <v>10</v>
          </cell>
        </row>
        <row r="245">
          <cell r="E245" t="str">
            <v>пыль неорганическая</v>
          </cell>
          <cell r="F245">
            <v>2909</v>
          </cell>
          <cell r="H245" t="str">
            <v>тв</v>
          </cell>
          <cell r="I245" t="str">
            <v>пыль неорганическая</v>
          </cell>
          <cell r="J245">
            <v>0.5</v>
          </cell>
          <cell r="K245">
            <v>0.15</v>
          </cell>
          <cell r="L245">
            <v>3</v>
          </cell>
          <cell r="M245">
            <v>10</v>
          </cell>
        </row>
        <row r="246">
          <cell r="E246" t="str">
            <v>пыль цемента</v>
          </cell>
          <cell r="F246">
            <v>2918</v>
          </cell>
          <cell r="H246" t="str">
            <v>тв</v>
          </cell>
          <cell r="I246" t="str">
            <v>пыль цемента</v>
          </cell>
          <cell r="M246">
            <v>10</v>
          </cell>
        </row>
        <row r="247">
          <cell r="E247" t="str">
            <v>пыль органическая</v>
          </cell>
          <cell r="F247">
            <v>2919</v>
          </cell>
          <cell r="H247" t="str">
            <v>тв</v>
          </cell>
          <cell r="I247" t="str">
            <v>пыль органическая</v>
          </cell>
          <cell r="J247">
            <v>0.5</v>
          </cell>
          <cell r="K247">
            <v>0.15</v>
          </cell>
          <cell r="L247">
            <v>3</v>
          </cell>
          <cell r="M247">
            <v>10</v>
          </cell>
        </row>
        <row r="248">
          <cell r="E248" t="str">
            <v>пыль меховая</v>
          </cell>
          <cell r="F248">
            <v>2920</v>
          </cell>
          <cell r="H248" t="str">
            <v>тв</v>
          </cell>
          <cell r="I248" t="str">
            <v>пыль меховая</v>
          </cell>
          <cell r="J248">
            <v>0.03</v>
          </cell>
          <cell r="K248">
            <v>0.03</v>
          </cell>
          <cell r="L248">
            <v>3</v>
          </cell>
          <cell r="M248">
            <v>10</v>
          </cell>
        </row>
        <row r="249">
          <cell r="E249" t="str">
            <v>пыль резины</v>
          </cell>
          <cell r="F249">
            <v>2928</v>
          </cell>
          <cell r="H249" t="str">
            <v>тв</v>
          </cell>
          <cell r="I249" t="str">
            <v>пыль резины</v>
          </cell>
          <cell r="J249">
            <v>0.5</v>
          </cell>
          <cell r="K249">
            <v>0.5</v>
          </cell>
          <cell r="L249">
            <v>3</v>
          </cell>
          <cell r="M249">
            <v>10</v>
          </cell>
        </row>
        <row r="250">
          <cell r="E250" t="str">
            <v>пыль абразивная</v>
          </cell>
          <cell r="F250">
            <v>2930</v>
          </cell>
          <cell r="H250" t="str">
            <v>тв</v>
          </cell>
          <cell r="I250" t="str">
            <v>пыль абразивная</v>
          </cell>
          <cell r="J250">
            <v>0.04</v>
          </cell>
          <cell r="K250">
            <v>0.04</v>
          </cell>
          <cell r="L250">
            <v>2</v>
          </cell>
          <cell r="M250">
            <v>10</v>
          </cell>
        </row>
        <row r="251">
          <cell r="E251" t="str">
            <v>пыль древесная</v>
          </cell>
          <cell r="F251">
            <v>2936</v>
          </cell>
          <cell r="H251" t="str">
            <v>тв</v>
          </cell>
          <cell r="I251" t="str">
            <v>пыль древесная</v>
          </cell>
          <cell r="J251">
            <v>0.5</v>
          </cell>
          <cell r="K251">
            <v>0.5</v>
          </cell>
          <cell r="L251">
            <v>3</v>
          </cell>
          <cell r="M251">
            <v>10</v>
          </cell>
        </row>
        <row r="252">
          <cell r="E252" t="str">
            <v>пыль зерновая</v>
          </cell>
          <cell r="F252">
            <v>2937</v>
          </cell>
          <cell r="H252" t="str">
            <v>тв</v>
          </cell>
          <cell r="I252" t="str">
            <v>пыль зерновая</v>
          </cell>
          <cell r="J252">
            <v>0.5</v>
          </cell>
          <cell r="K252">
            <v>0.15</v>
          </cell>
          <cell r="L252">
            <v>3</v>
          </cell>
          <cell r="M252">
            <v>10</v>
          </cell>
        </row>
        <row r="253">
          <cell r="E253" t="str">
            <v>тиосульфат калия</v>
          </cell>
          <cell r="F253">
            <v>3135</v>
          </cell>
          <cell r="H253" t="str">
            <v>тв</v>
          </cell>
          <cell r="I253" t="str">
            <v>тиосульфат калия</v>
          </cell>
          <cell r="J253">
            <v>0.03</v>
          </cell>
          <cell r="K253">
            <v>0.03</v>
          </cell>
          <cell r="L253">
            <v>4</v>
          </cell>
          <cell r="M253">
            <v>0</v>
          </cell>
        </row>
        <row r="254">
          <cell r="E254" t="str">
            <v>пыль металлическая</v>
          </cell>
          <cell r="F254">
            <v>3909</v>
          </cell>
          <cell r="H254" t="str">
            <v>тв</v>
          </cell>
          <cell r="I254" t="str">
            <v>пыль металлическая</v>
          </cell>
          <cell r="J254">
            <v>0.5</v>
          </cell>
          <cell r="K254">
            <v>0.15</v>
          </cell>
          <cell r="L254">
            <v>3</v>
          </cell>
          <cell r="M254">
            <v>10</v>
          </cell>
        </row>
        <row r="255">
          <cell r="E255" t="str">
            <v>роданид калия</v>
          </cell>
          <cell r="F255">
            <v>3915</v>
          </cell>
          <cell r="H255" t="str">
            <v>тв</v>
          </cell>
          <cell r="I255" t="str">
            <v>роданид калия</v>
          </cell>
          <cell r="J255">
            <v>0.15</v>
          </cell>
          <cell r="K255">
            <v>0.15</v>
          </cell>
          <cell r="L255">
            <v>4</v>
          </cell>
          <cell r="M255">
            <v>0</v>
          </cell>
        </row>
        <row r="256">
          <cell r="E256" t="str">
            <v>сульфид калия</v>
          </cell>
          <cell r="F256">
            <v>3916</v>
          </cell>
          <cell r="H256" t="str">
            <v>тв</v>
          </cell>
          <cell r="I256" t="str">
            <v>сульфид калия</v>
          </cell>
          <cell r="J256">
            <v>0.02</v>
          </cell>
          <cell r="K256">
            <v>0.02</v>
          </cell>
          <cell r="L256">
            <v>4</v>
          </cell>
          <cell r="M256">
            <v>0</v>
          </cell>
        </row>
        <row r="257">
          <cell r="E257" t="str">
            <v>пыль мучная</v>
          </cell>
          <cell r="F257">
            <v>3917</v>
          </cell>
          <cell r="H257" t="str">
            <v>тв</v>
          </cell>
          <cell r="I257" t="str">
            <v>пыль мучная</v>
          </cell>
          <cell r="J257">
            <v>0.5</v>
          </cell>
          <cell r="K257">
            <v>0.15</v>
          </cell>
          <cell r="L257">
            <v>3</v>
          </cell>
          <cell r="M257">
            <v>10</v>
          </cell>
        </row>
      </sheetData>
      <sheetData sheetId="7"/>
      <sheetData sheetId="8"/>
      <sheetData sheetId="9"/>
      <sheetData sheetId="10"/>
      <sheetData sheetId="11"/>
      <sheetData sheetId="12"/>
      <sheetData sheetId="13"/>
      <sheetData sheetId="14"/>
      <sheetData sheetId="15"/>
      <sheetData sheetId="16"/>
      <sheetData sheetId="17"/>
      <sheetData sheetId="18"/>
      <sheetData sheetId="19">
        <row r="1">
          <cell r="H1" t="str">
            <v>УТВЕРЖДАЮ:</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4"/>
      <sheetName val="Лист3"/>
      <sheetName val="Лист1"/>
      <sheetName val="ИД"/>
      <sheetName val="Лист2"/>
      <sheetName val="свод"/>
      <sheetName val="титул"/>
      <sheetName val="метео"/>
      <sheetName val="И1"/>
      <sheetName val="И2"/>
      <sheetName val="И3"/>
      <sheetName val="И4"/>
      <sheetName val="т2"/>
      <sheetName val="т3"/>
      <sheetName val="норматив"/>
      <sheetName val="т4ст"/>
      <sheetName val="норм рус"/>
      <sheetName val="норм каз"/>
      <sheetName val="платежи"/>
      <sheetName val="целе"/>
      <sheetName val="меро-я"/>
      <sheetName val="ДСУ1"/>
      <sheetName val="ДСУ2"/>
      <sheetName val="ДСУ 2"/>
      <sheetName val="ДСУ 3"/>
      <sheetName val="АБЗ "/>
      <sheetName val="резервуар"/>
      <sheetName val="добыча гранита"/>
      <sheetName val="печи"/>
      <sheetName val="карьер ПГС 16-17 г"/>
      <sheetName val="авто тр. ср."/>
      <sheetName val="Лист5"/>
      <sheetName val="Покраска"/>
      <sheetName val="Вулканизация"/>
      <sheetName val="Самосвал"/>
      <sheetName val="Самосвал ГВ"/>
      <sheetName val="зерносклад_зерноочиститель"/>
      <sheetName val="Печь_на_газе"/>
      <sheetName val="Дизгенератор"/>
      <sheetName val="I1-8"/>
      <sheetName val="Печь_кар_угл"/>
      <sheetName val="Лист6"/>
    </sheetNames>
    <sheetDataSet>
      <sheetData sheetId="0"/>
      <sheetData sheetId="1"/>
      <sheetData sheetId="2"/>
      <sheetData sheetId="3"/>
      <sheetData sheetId="4"/>
      <sheetData sheetId="5">
        <row r="7">
          <cell r="C7" t="str">
            <v>ист.6001 / 001. Выемка песка</v>
          </cell>
        </row>
        <row r="14">
          <cell r="C14" t="str">
            <v>ист.6002 / 002. Погрузка песка экскаватором</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7"/>
  </sheetPr>
  <dimension ref="A1:M99"/>
  <sheetViews>
    <sheetView tabSelected="1" view="pageBreakPreview" zoomScale="70" zoomScaleNormal="70" zoomScaleSheetLayoutView="70" workbookViewId="0">
      <selection activeCell="M13" sqref="M13"/>
    </sheetView>
  </sheetViews>
  <sheetFormatPr defaultRowHeight="12.75" x14ac:dyDescent="0.2"/>
  <cols>
    <col min="1" max="1" width="4.28515625" style="3" customWidth="1"/>
    <col min="2" max="2" width="21.7109375" style="3" customWidth="1"/>
    <col min="3" max="3" width="23.42578125" style="3" customWidth="1"/>
    <col min="4" max="4" width="12.85546875" style="3" customWidth="1"/>
    <col min="5" max="5" width="24.28515625" style="3" customWidth="1"/>
    <col min="6" max="6" width="12" style="3" customWidth="1"/>
    <col min="7" max="8" width="12.85546875" style="4" customWidth="1"/>
    <col min="9" max="11" width="12.85546875" style="3" customWidth="1"/>
    <col min="12" max="12" width="13.140625" style="3" customWidth="1"/>
    <col min="13" max="13" width="23.140625" style="3" customWidth="1"/>
    <col min="14" max="16384" width="9.140625" style="3"/>
  </cols>
  <sheetData>
    <row r="1" spans="1:13" ht="18.75" customHeight="1" x14ac:dyDescent="0.2">
      <c r="A1" s="19" t="s">
        <v>24</v>
      </c>
      <c r="B1" s="19"/>
      <c r="C1" s="19"/>
      <c r="D1" s="19"/>
      <c r="E1" s="19"/>
      <c r="F1" s="19"/>
      <c r="G1" s="19"/>
      <c r="H1" s="19"/>
      <c r="I1" s="19"/>
      <c r="J1" s="19"/>
      <c r="K1" s="19"/>
      <c r="L1" s="19"/>
      <c r="M1" s="19"/>
    </row>
    <row r="2" spans="1:13" ht="18.75" customHeight="1" x14ac:dyDescent="0.2">
      <c r="A2" s="19" t="s">
        <v>31</v>
      </c>
      <c r="B2" s="19"/>
      <c r="C2" s="19"/>
      <c r="D2" s="19"/>
      <c r="E2" s="19"/>
      <c r="F2" s="19"/>
      <c r="G2" s="19"/>
      <c r="H2" s="19"/>
      <c r="I2" s="19"/>
      <c r="J2" s="19"/>
      <c r="K2" s="19"/>
      <c r="L2" s="19"/>
      <c r="M2" s="19"/>
    </row>
    <row r="3" spans="1:13" ht="18.75" customHeight="1" x14ac:dyDescent="0.2">
      <c r="A3" s="19" t="s">
        <v>32</v>
      </c>
      <c r="B3" s="19"/>
      <c r="C3" s="19"/>
      <c r="D3" s="19"/>
      <c r="E3" s="19"/>
      <c r="F3" s="19"/>
      <c r="G3" s="19"/>
      <c r="H3" s="19"/>
      <c r="I3" s="19"/>
      <c r="J3" s="19"/>
      <c r="K3" s="19"/>
      <c r="L3" s="19"/>
      <c r="M3" s="19"/>
    </row>
    <row r="4" spans="1:13" ht="15.75" x14ac:dyDescent="0.2">
      <c r="A4" s="21" t="s">
        <v>3</v>
      </c>
      <c r="B4" s="21"/>
      <c r="C4" s="21"/>
      <c r="D4" s="21"/>
      <c r="E4" s="21"/>
      <c r="F4" s="21"/>
      <c r="G4" s="21"/>
      <c r="H4" s="21"/>
      <c r="I4" s="21"/>
      <c r="J4" s="21"/>
      <c r="K4" s="21"/>
      <c r="L4" s="21"/>
      <c r="M4" s="21"/>
    </row>
    <row r="5" spans="1:13" ht="41.25" customHeight="1" x14ac:dyDescent="0.2">
      <c r="A5" s="20" t="s">
        <v>0</v>
      </c>
      <c r="B5" s="20" t="s">
        <v>4</v>
      </c>
      <c r="C5" s="20" t="s">
        <v>5</v>
      </c>
      <c r="D5" s="20" t="s">
        <v>6</v>
      </c>
      <c r="E5" s="20" t="s">
        <v>7</v>
      </c>
      <c r="F5" s="20" t="s">
        <v>8</v>
      </c>
      <c r="G5" s="20" t="s">
        <v>9</v>
      </c>
      <c r="H5" s="20"/>
      <c r="I5" s="20"/>
      <c r="J5" s="20"/>
      <c r="K5" s="20"/>
      <c r="L5" s="20" t="s">
        <v>10</v>
      </c>
      <c r="M5" s="20" t="s">
        <v>11</v>
      </c>
    </row>
    <row r="6" spans="1:13" ht="38.25" customHeight="1" x14ac:dyDescent="0.2">
      <c r="A6" s="20"/>
      <c r="B6" s="20"/>
      <c r="C6" s="20"/>
      <c r="D6" s="20"/>
      <c r="E6" s="20"/>
      <c r="F6" s="20"/>
      <c r="G6" s="7" t="s">
        <v>26</v>
      </c>
      <c r="H6" s="7" t="s">
        <v>27</v>
      </c>
      <c r="I6" s="7" t="s">
        <v>28</v>
      </c>
      <c r="J6" s="7" t="s">
        <v>29</v>
      </c>
      <c r="K6" s="7" t="s">
        <v>30</v>
      </c>
      <c r="L6" s="20"/>
      <c r="M6" s="20"/>
    </row>
    <row r="7" spans="1:13" x14ac:dyDescent="0.2">
      <c r="A7" s="7">
        <v>1</v>
      </c>
      <c r="B7" s="7">
        <v>2</v>
      </c>
      <c r="C7" s="7">
        <v>3</v>
      </c>
      <c r="D7" s="7">
        <v>4</v>
      </c>
      <c r="E7" s="7">
        <v>5</v>
      </c>
      <c r="F7" s="7">
        <v>6</v>
      </c>
      <c r="G7" s="7">
        <v>7</v>
      </c>
      <c r="H7" s="7">
        <v>8</v>
      </c>
      <c r="I7" s="7">
        <v>9</v>
      </c>
      <c r="J7" s="7">
        <v>10</v>
      </c>
      <c r="K7" s="7">
        <v>11</v>
      </c>
      <c r="L7" s="7">
        <v>17</v>
      </c>
      <c r="M7" s="7">
        <v>18</v>
      </c>
    </row>
    <row r="8" spans="1:13" ht="38.25" customHeight="1" x14ac:dyDescent="0.2">
      <c r="A8" s="22">
        <v>1</v>
      </c>
      <c r="B8" s="22" t="s">
        <v>1</v>
      </c>
      <c r="C8" s="16" t="str">
        <f>[2]свод!$C$7</f>
        <v>ист.6001 / 001. Выемка песка</v>
      </c>
      <c r="D8" s="14">
        <v>0.58481282099999998</v>
      </c>
      <c r="E8" s="22" t="s">
        <v>13</v>
      </c>
      <c r="F8" s="13">
        <f>D8</f>
        <v>0.58481282099999998</v>
      </c>
      <c r="G8" s="13">
        <f>F8</f>
        <v>0.58481282099999998</v>
      </c>
      <c r="H8" s="13">
        <f t="shared" ref="H8:K8" si="0">G8</f>
        <v>0.58481282099999998</v>
      </c>
      <c r="I8" s="13">
        <f t="shared" si="0"/>
        <v>0.58481282099999998</v>
      </c>
      <c r="J8" s="13">
        <f t="shared" si="0"/>
        <v>0.58481282099999998</v>
      </c>
      <c r="K8" s="13">
        <f t="shared" si="0"/>
        <v>0.58481282099999998</v>
      </c>
      <c r="L8" s="13" t="s">
        <v>14</v>
      </c>
      <c r="M8" s="24">
        <v>282.45699999999999</v>
      </c>
    </row>
    <row r="9" spans="1:13" ht="15" customHeight="1" x14ac:dyDescent="0.2">
      <c r="A9" s="23"/>
      <c r="B9" s="23"/>
      <c r="C9" s="15" t="str">
        <f>[2]свод!$C$14</f>
        <v>ист.6002 / 002. Погрузка песка экскаватором</v>
      </c>
      <c r="D9" s="14">
        <v>2.3587243000000001E-2</v>
      </c>
      <c r="E9" s="23"/>
      <c r="F9" s="13">
        <f t="shared" ref="F9" si="1">D9</f>
        <v>2.3587243000000001E-2</v>
      </c>
      <c r="G9" s="13">
        <f t="shared" ref="G9:K9" si="2">F9</f>
        <v>2.3587243000000001E-2</v>
      </c>
      <c r="H9" s="13">
        <f t="shared" si="2"/>
        <v>2.3587243000000001E-2</v>
      </c>
      <c r="I9" s="13">
        <f t="shared" si="2"/>
        <v>2.3587243000000001E-2</v>
      </c>
      <c r="J9" s="13">
        <f t="shared" si="2"/>
        <v>2.3587243000000001E-2</v>
      </c>
      <c r="K9" s="13">
        <f t="shared" si="2"/>
        <v>2.3587243000000001E-2</v>
      </c>
      <c r="L9" s="13" t="s">
        <v>14</v>
      </c>
      <c r="M9" s="25"/>
    </row>
    <row r="10" spans="1:13" ht="51.75" customHeight="1" x14ac:dyDescent="0.2">
      <c r="A10" s="10"/>
      <c r="B10" s="10" t="s">
        <v>19</v>
      </c>
      <c r="C10" s="11" t="s">
        <v>25</v>
      </c>
      <c r="D10" s="10" t="s">
        <v>23</v>
      </c>
      <c r="E10" s="10"/>
      <c r="F10" s="10" t="str">
        <f>D10</f>
        <v>100 карагачей ежегодно</v>
      </c>
      <c r="G10" s="10" t="str">
        <f>F10</f>
        <v>100 карагачей ежегодно</v>
      </c>
      <c r="H10" s="10" t="str">
        <f t="shared" ref="H10:K11" si="3">G10</f>
        <v>100 карагачей ежегодно</v>
      </c>
      <c r="I10" s="10" t="str">
        <f t="shared" si="3"/>
        <v>100 карагачей ежегодно</v>
      </c>
      <c r="J10" s="10" t="str">
        <f t="shared" si="3"/>
        <v>100 карагачей ежегодно</v>
      </c>
      <c r="K10" s="10" t="str">
        <f t="shared" si="3"/>
        <v>100 карагачей ежегодно</v>
      </c>
      <c r="L10" s="10" t="s">
        <v>20</v>
      </c>
      <c r="M10" s="12">
        <v>200</v>
      </c>
    </row>
    <row r="11" spans="1:13" ht="208.5" customHeight="1" x14ac:dyDescent="0.2">
      <c r="A11" s="10"/>
      <c r="B11" s="11" t="s">
        <v>21</v>
      </c>
      <c r="C11" s="10" t="s">
        <v>22</v>
      </c>
      <c r="D11" s="10">
        <v>4.8541999999999996</v>
      </c>
      <c r="E11" s="10"/>
      <c r="F11" s="10">
        <f>D11</f>
        <v>4.8541999999999996</v>
      </c>
      <c r="G11" s="10">
        <f>F11</f>
        <v>4.8541999999999996</v>
      </c>
      <c r="H11" s="13">
        <f t="shared" si="3"/>
        <v>4.8541999999999996</v>
      </c>
      <c r="I11" s="13">
        <f t="shared" si="3"/>
        <v>4.8541999999999996</v>
      </c>
      <c r="J11" s="13">
        <f t="shared" si="3"/>
        <v>4.8541999999999996</v>
      </c>
      <c r="K11" s="13">
        <f t="shared" si="3"/>
        <v>4.8541999999999996</v>
      </c>
      <c r="L11" s="10" t="s">
        <v>20</v>
      </c>
      <c r="M11" s="12">
        <v>100</v>
      </c>
    </row>
    <row r="12" spans="1:13" s="1" customFormat="1" ht="42" customHeight="1" x14ac:dyDescent="0.2">
      <c r="A12" s="18">
        <v>2</v>
      </c>
      <c r="B12" s="18" t="s">
        <v>2</v>
      </c>
      <c r="C12" s="16" t="str">
        <f>C9</f>
        <v>ист.6002 / 002. Погрузка песка экскаватором</v>
      </c>
      <c r="D12" s="8">
        <f>D9</f>
        <v>2.3587243000000001E-2</v>
      </c>
      <c r="E12" s="18" t="s">
        <v>16</v>
      </c>
      <c r="F12" s="7">
        <f>D12*2.3</f>
        <v>5.4250658899999998E-2</v>
      </c>
      <c r="G12" s="7">
        <f>D12</f>
        <v>2.3587243000000001E-2</v>
      </c>
      <c r="H12" s="7">
        <f t="shared" ref="H12" si="4">G12</f>
        <v>2.3587243000000001E-2</v>
      </c>
      <c r="I12" s="7">
        <f t="shared" ref="I12" si="5">H12</f>
        <v>2.3587243000000001E-2</v>
      </c>
      <c r="J12" s="7">
        <f t="shared" ref="J12" si="6">I12</f>
        <v>2.3587243000000001E-2</v>
      </c>
      <c r="K12" s="7">
        <f t="shared" ref="K12" si="7">J12</f>
        <v>2.3587243000000001E-2</v>
      </c>
      <c r="L12" s="5" t="s">
        <v>15</v>
      </c>
      <c r="M12" s="17">
        <v>50</v>
      </c>
    </row>
    <row r="13" spans="1:13" s="1" customFormat="1" ht="73.5" customHeight="1" x14ac:dyDescent="0.2">
      <c r="A13" s="7">
        <v>3</v>
      </c>
      <c r="B13" s="7" t="s">
        <v>17</v>
      </c>
      <c r="C13" s="9">
        <v>6001.6001999999999</v>
      </c>
      <c r="D13" s="7">
        <v>1E-3</v>
      </c>
      <c r="E13" s="7" t="s">
        <v>16</v>
      </c>
      <c r="F13" s="7">
        <f>D13</f>
        <v>1E-3</v>
      </c>
      <c r="G13" s="7">
        <f>D13</f>
        <v>1E-3</v>
      </c>
      <c r="H13" s="7">
        <f t="shared" ref="H13" si="8">G13</f>
        <v>1E-3</v>
      </c>
      <c r="I13" s="7">
        <f t="shared" ref="I13" si="9">H13</f>
        <v>1E-3</v>
      </c>
      <c r="J13" s="7">
        <f t="shared" ref="J13" si="10">I13</f>
        <v>1E-3</v>
      </c>
      <c r="K13" s="7">
        <f t="shared" ref="K13" si="11">J13</f>
        <v>1E-3</v>
      </c>
      <c r="L13" s="5" t="s">
        <v>18</v>
      </c>
      <c r="M13" s="8">
        <v>60</v>
      </c>
    </row>
    <row r="14" spans="1:13" s="1" customFormat="1" x14ac:dyDescent="0.2">
      <c r="G14" s="2"/>
      <c r="H14" s="2"/>
    </row>
    <row r="15" spans="1:13" s="1" customFormat="1" x14ac:dyDescent="0.2">
      <c r="G15" s="2"/>
      <c r="H15" s="2"/>
    </row>
    <row r="16" spans="1:13" s="1" customFormat="1" x14ac:dyDescent="0.2">
      <c r="G16" s="2"/>
      <c r="H16" s="2"/>
    </row>
    <row r="17" spans="5:8" s="1" customFormat="1" x14ac:dyDescent="0.2">
      <c r="G17" s="2"/>
      <c r="H17" s="2"/>
    </row>
    <row r="18" spans="5:8" s="1" customFormat="1" x14ac:dyDescent="0.2">
      <c r="G18" s="2"/>
      <c r="H18" s="2"/>
    </row>
    <row r="19" spans="5:8" s="1" customFormat="1" x14ac:dyDescent="0.2">
      <c r="E19" s="6"/>
      <c r="G19" s="2"/>
      <c r="H19" s="2"/>
    </row>
    <row r="20" spans="5:8" s="1" customFormat="1" x14ac:dyDescent="0.2">
      <c r="G20" s="2"/>
      <c r="H20" s="2"/>
    </row>
    <row r="21" spans="5:8" s="1" customFormat="1" x14ac:dyDescent="0.2">
      <c r="G21" s="2"/>
      <c r="H21" s="2"/>
    </row>
    <row r="22" spans="5:8" s="1" customFormat="1" x14ac:dyDescent="0.2">
      <c r="G22" s="2"/>
      <c r="H22" s="2"/>
    </row>
    <row r="23" spans="5:8" s="1" customFormat="1" x14ac:dyDescent="0.2">
      <c r="G23" s="2"/>
      <c r="H23" s="2"/>
    </row>
    <row r="24" spans="5:8" s="1" customFormat="1" x14ac:dyDescent="0.2">
      <c r="G24" s="2"/>
      <c r="H24" s="2"/>
    </row>
    <row r="25" spans="5:8" s="1" customFormat="1" x14ac:dyDescent="0.2">
      <c r="G25" s="2"/>
      <c r="H25" s="2"/>
    </row>
    <row r="26" spans="5:8" s="1" customFormat="1" x14ac:dyDescent="0.2">
      <c r="G26" s="2"/>
      <c r="H26" s="2"/>
    </row>
    <row r="27" spans="5:8" s="1" customFormat="1" x14ac:dyDescent="0.2">
      <c r="G27" s="2"/>
      <c r="H27" s="2"/>
    </row>
    <row r="28" spans="5:8" s="1" customFormat="1" x14ac:dyDescent="0.2">
      <c r="G28" s="2"/>
      <c r="H28" s="2"/>
    </row>
    <row r="29" spans="5:8" s="1" customFormat="1" x14ac:dyDescent="0.2">
      <c r="G29" s="2"/>
      <c r="H29" s="2"/>
    </row>
    <row r="30" spans="5:8" s="1" customFormat="1" x14ac:dyDescent="0.2">
      <c r="G30" s="2"/>
      <c r="H30" s="2"/>
    </row>
    <row r="31" spans="5:8" s="1" customFormat="1" x14ac:dyDescent="0.2">
      <c r="G31" s="2"/>
      <c r="H31" s="2"/>
    </row>
    <row r="32" spans="5:8" s="1" customFormat="1" x14ac:dyDescent="0.2">
      <c r="G32" s="2"/>
      <c r="H32" s="2"/>
    </row>
    <row r="33" spans="7:8" s="1" customFormat="1" x14ac:dyDescent="0.2">
      <c r="G33" s="2"/>
      <c r="H33" s="2"/>
    </row>
    <row r="34" spans="7:8" s="1" customFormat="1" x14ac:dyDescent="0.2">
      <c r="G34" s="2"/>
      <c r="H34" s="2"/>
    </row>
    <row r="35" spans="7:8" s="1" customFormat="1" x14ac:dyDescent="0.2">
      <c r="G35" s="2"/>
      <c r="H35" s="2"/>
    </row>
    <row r="36" spans="7:8" s="1" customFormat="1" x14ac:dyDescent="0.2">
      <c r="G36" s="2"/>
      <c r="H36" s="2"/>
    </row>
    <row r="37" spans="7:8" s="1" customFormat="1" x14ac:dyDescent="0.2">
      <c r="G37" s="2"/>
      <c r="H37" s="2"/>
    </row>
    <row r="38" spans="7:8" s="1" customFormat="1" x14ac:dyDescent="0.2">
      <c r="G38" s="2"/>
      <c r="H38" s="2"/>
    </row>
    <row r="39" spans="7:8" s="1" customFormat="1" x14ac:dyDescent="0.2">
      <c r="G39" s="2"/>
      <c r="H39" s="2"/>
    </row>
    <row r="40" spans="7:8" s="1" customFormat="1" x14ac:dyDescent="0.2">
      <c r="G40" s="2"/>
      <c r="H40" s="2"/>
    </row>
    <row r="41" spans="7:8" s="1" customFormat="1" x14ac:dyDescent="0.2">
      <c r="G41" s="2"/>
      <c r="H41" s="2"/>
    </row>
    <row r="42" spans="7:8" s="1" customFormat="1" x14ac:dyDescent="0.2">
      <c r="G42" s="2"/>
      <c r="H42" s="2"/>
    </row>
    <row r="43" spans="7:8" s="1" customFormat="1" x14ac:dyDescent="0.2">
      <c r="G43" s="2"/>
      <c r="H43" s="2"/>
    </row>
    <row r="44" spans="7:8" s="1" customFormat="1" x14ac:dyDescent="0.2">
      <c r="G44" s="2"/>
      <c r="H44" s="2"/>
    </row>
    <row r="45" spans="7:8" s="1" customFormat="1" x14ac:dyDescent="0.2">
      <c r="G45" s="2"/>
      <c r="H45" s="2"/>
    </row>
    <row r="46" spans="7:8" s="1" customFormat="1" x14ac:dyDescent="0.2">
      <c r="G46" s="2"/>
      <c r="H46" s="2"/>
    </row>
    <row r="47" spans="7:8" s="1" customFormat="1" x14ac:dyDescent="0.2">
      <c r="G47" s="2"/>
      <c r="H47" s="2"/>
    </row>
    <row r="48" spans="7:8" s="1" customFormat="1" x14ac:dyDescent="0.2">
      <c r="G48" s="2"/>
      <c r="H48" s="2"/>
    </row>
    <row r="49" spans="7:8" s="1" customFormat="1" x14ac:dyDescent="0.2">
      <c r="G49" s="2"/>
      <c r="H49" s="2"/>
    </row>
    <row r="50" spans="7:8" s="1" customFormat="1" x14ac:dyDescent="0.2">
      <c r="G50" s="2"/>
      <c r="H50" s="2"/>
    </row>
    <row r="51" spans="7:8" s="1" customFormat="1" x14ac:dyDescent="0.2">
      <c r="G51" s="2"/>
      <c r="H51" s="2"/>
    </row>
    <row r="52" spans="7:8" s="1" customFormat="1" x14ac:dyDescent="0.2">
      <c r="G52" s="2"/>
      <c r="H52" s="2"/>
    </row>
    <row r="53" spans="7:8" s="1" customFormat="1" x14ac:dyDescent="0.2">
      <c r="G53" s="2"/>
      <c r="H53" s="2"/>
    </row>
    <row r="54" spans="7:8" s="1" customFormat="1" x14ac:dyDescent="0.2">
      <c r="G54" s="2"/>
      <c r="H54" s="2"/>
    </row>
    <row r="55" spans="7:8" s="1" customFormat="1" x14ac:dyDescent="0.2">
      <c r="G55" s="2"/>
      <c r="H55" s="2"/>
    </row>
    <row r="56" spans="7:8" s="1" customFormat="1" x14ac:dyDescent="0.2">
      <c r="G56" s="2"/>
      <c r="H56" s="2"/>
    </row>
    <row r="57" spans="7:8" s="1" customFormat="1" x14ac:dyDescent="0.2">
      <c r="G57" s="2"/>
      <c r="H57" s="2"/>
    </row>
    <row r="58" spans="7:8" s="1" customFormat="1" x14ac:dyDescent="0.2">
      <c r="G58" s="2"/>
      <c r="H58" s="2"/>
    </row>
    <row r="59" spans="7:8" s="1" customFormat="1" x14ac:dyDescent="0.2">
      <c r="G59" s="2"/>
      <c r="H59" s="2"/>
    </row>
    <row r="60" spans="7:8" s="1" customFormat="1" x14ac:dyDescent="0.2">
      <c r="G60" s="2"/>
      <c r="H60" s="2"/>
    </row>
    <row r="61" spans="7:8" s="1" customFormat="1" x14ac:dyDescent="0.2">
      <c r="G61" s="2"/>
      <c r="H61" s="2"/>
    </row>
    <row r="62" spans="7:8" s="1" customFormat="1" x14ac:dyDescent="0.2">
      <c r="G62" s="2"/>
      <c r="H62" s="2"/>
    </row>
    <row r="63" spans="7:8" s="1" customFormat="1" x14ac:dyDescent="0.2">
      <c r="G63" s="2"/>
      <c r="H63" s="2"/>
    </row>
    <row r="64" spans="7:8" s="1" customFormat="1" x14ac:dyDescent="0.2">
      <c r="G64" s="2"/>
      <c r="H64" s="2"/>
    </row>
    <row r="65" spans="7:8" s="1" customFormat="1" x14ac:dyDescent="0.2">
      <c r="G65" s="2"/>
      <c r="H65" s="2"/>
    </row>
    <row r="66" spans="7:8" s="1" customFormat="1" x14ac:dyDescent="0.2">
      <c r="G66" s="2"/>
      <c r="H66" s="2"/>
    </row>
    <row r="67" spans="7:8" s="1" customFormat="1" x14ac:dyDescent="0.2">
      <c r="G67" s="2"/>
      <c r="H67" s="2"/>
    </row>
    <row r="68" spans="7:8" s="1" customFormat="1" x14ac:dyDescent="0.2">
      <c r="G68" s="2"/>
      <c r="H68" s="2"/>
    </row>
    <row r="69" spans="7:8" s="1" customFormat="1" x14ac:dyDescent="0.2">
      <c r="G69" s="2"/>
      <c r="H69" s="2"/>
    </row>
    <row r="70" spans="7:8" s="1" customFormat="1" x14ac:dyDescent="0.2">
      <c r="G70" s="2"/>
      <c r="H70" s="2"/>
    </row>
    <row r="71" spans="7:8" s="1" customFormat="1" x14ac:dyDescent="0.2">
      <c r="G71" s="2"/>
      <c r="H71" s="2"/>
    </row>
    <row r="72" spans="7:8" s="1" customFormat="1" x14ac:dyDescent="0.2">
      <c r="G72" s="2"/>
      <c r="H72" s="2"/>
    </row>
    <row r="73" spans="7:8" s="1" customFormat="1" x14ac:dyDescent="0.2">
      <c r="G73" s="2"/>
      <c r="H73" s="2"/>
    </row>
    <row r="74" spans="7:8" s="1" customFormat="1" x14ac:dyDescent="0.2">
      <c r="G74" s="2"/>
      <c r="H74" s="2"/>
    </row>
    <row r="75" spans="7:8" s="1" customFormat="1" x14ac:dyDescent="0.2">
      <c r="G75" s="2"/>
      <c r="H75" s="2"/>
    </row>
    <row r="76" spans="7:8" s="1" customFormat="1" x14ac:dyDescent="0.2">
      <c r="G76" s="2"/>
      <c r="H76" s="2"/>
    </row>
    <row r="77" spans="7:8" s="1" customFormat="1" x14ac:dyDescent="0.2">
      <c r="G77" s="2"/>
      <c r="H77" s="2"/>
    </row>
    <row r="78" spans="7:8" s="1" customFormat="1" x14ac:dyDescent="0.2">
      <c r="G78" s="2"/>
      <c r="H78" s="2"/>
    </row>
    <row r="79" spans="7:8" s="1" customFormat="1" x14ac:dyDescent="0.2">
      <c r="G79" s="2"/>
      <c r="H79" s="2"/>
    </row>
    <row r="80" spans="7:8" s="1" customFormat="1" x14ac:dyDescent="0.2">
      <c r="G80" s="2"/>
      <c r="H80" s="2"/>
    </row>
    <row r="81" spans="7:8" s="1" customFormat="1" x14ac:dyDescent="0.2">
      <c r="G81" s="2"/>
      <c r="H81" s="2"/>
    </row>
    <row r="82" spans="7:8" s="1" customFormat="1" x14ac:dyDescent="0.2">
      <c r="G82" s="2"/>
      <c r="H82" s="2"/>
    </row>
    <row r="83" spans="7:8" s="1" customFormat="1" x14ac:dyDescent="0.2">
      <c r="G83" s="2"/>
      <c r="H83" s="2"/>
    </row>
    <row r="84" spans="7:8" s="1" customFormat="1" x14ac:dyDescent="0.2">
      <c r="G84" s="2"/>
      <c r="H84" s="2"/>
    </row>
    <row r="85" spans="7:8" s="1" customFormat="1" x14ac:dyDescent="0.2">
      <c r="G85" s="2"/>
      <c r="H85" s="2"/>
    </row>
    <row r="86" spans="7:8" s="1" customFormat="1" x14ac:dyDescent="0.2">
      <c r="G86" s="2"/>
      <c r="H86" s="2"/>
    </row>
    <row r="87" spans="7:8" s="1" customFormat="1" x14ac:dyDescent="0.2">
      <c r="G87" s="2"/>
      <c r="H87" s="2"/>
    </row>
    <row r="88" spans="7:8" s="1" customFormat="1" x14ac:dyDescent="0.2">
      <c r="G88" s="2"/>
      <c r="H88" s="2"/>
    </row>
    <row r="89" spans="7:8" s="1" customFormat="1" x14ac:dyDescent="0.2">
      <c r="G89" s="2"/>
      <c r="H89" s="2"/>
    </row>
    <row r="90" spans="7:8" s="1" customFormat="1" x14ac:dyDescent="0.2">
      <c r="G90" s="2"/>
      <c r="H90" s="2"/>
    </row>
    <row r="91" spans="7:8" s="1" customFormat="1" x14ac:dyDescent="0.2">
      <c r="G91" s="2"/>
      <c r="H91" s="2"/>
    </row>
    <row r="92" spans="7:8" s="1" customFormat="1" x14ac:dyDescent="0.2">
      <c r="G92" s="2"/>
      <c r="H92" s="2"/>
    </row>
    <row r="93" spans="7:8" s="1" customFormat="1" x14ac:dyDescent="0.2">
      <c r="G93" s="2"/>
      <c r="H93" s="2"/>
    </row>
    <row r="94" spans="7:8" s="1" customFormat="1" x14ac:dyDescent="0.2">
      <c r="G94" s="2"/>
      <c r="H94" s="2"/>
    </row>
    <row r="95" spans="7:8" s="1" customFormat="1" x14ac:dyDescent="0.2">
      <c r="G95" s="2"/>
      <c r="H95" s="2"/>
    </row>
    <row r="96" spans="7:8" s="1" customFormat="1" x14ac:dyDescent="0.2">
      <c r="G96" s="2"/>
      <c r="H96" s="2"/>
    </row>
    <row r="97" spans="7:8" s="1" customFormat="1" x14ac:dyDescent="0.2">
      <c r="G97" s="2"/>
      <c r="H97" s="2"/>
    </row>
    <row r="98" spans="7:8" s="1" customFormat="1" x14ac:dyDescent="0.2">
      <c r="G98" s="2"/>
      <c r="H98" s="2"/>
    </row>
    <row r="99" spans="7:8" s="1" customFormat="1" x14ac:dyDescent="0.2">
      <c r="G99" s="2"/>
      <c r="H99" s="2"/>
    </row>
  </sheetData>
  <mergeCells count="17">
    <mergeCell ref="A8:A9"/>
    <mergeCell ref="B8:B9"/>
    <mergeCell ref="E8:E9"/>
    <mergeCell ref="M8:M9"/>
    <mergeCell ref="A1:M1"/>
    <mergeCell ref="A2:M2"/>
    <mergeCell ref="F5:F6"/>
    <mergeCell ref="M5:M6"/>
    <mergeCell ref="G5:K5"/>
    <mergeCell ref="L5:L6"/>
    <mergeCell ref="A4:M4"/>
    <mergeCell ref="A5:A6"/>
    <mergeCell ref="B5:B6"/>
    <mergeCell ref="C5:C6"/>
    <mergeCell ref="D5:D6"/>
    <mergeCell ref="E5:E6"/>
    <mergeCell ref="A3:M3"/>
  </mergeCells>
  <pageMargins left="0.67" right="0.22" top="0.75" bottom="0.59" header="0.24" footer="0.38"/>
  <pageSetup paperSize="9" scale="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8"/>
  <sheetViews>
    <sheetView zoomScale="115" zoomScaleNormal="115" workbookViewId="0">
      <selection activeCell="A9" sqref="A9"/>
    </sheetView>
  </sheetViews>
  <sheetFormatPr defaultRowHeight="12.75" x14ac:dyDescent="0.2"/>
  <sheetData>
    <row r="1" spans="1:14" ht="409.5" customHeight="1" x14ac:dyDescent="0.2">
      <c r="A1" s="26" t="s">
        <v>12</v>
      </c>
      <c r="B1" s="26"/>
      <c r="C1" s="26"/>
      <c r="D1" s="26"/>
      <c r="E1" s="26"/>
      <c r="F1" s="26"/>
      <c r="G1" s="26"/>
      <c r="H1" s="26"/>
      <c r="I1" s="26"/>
      <c r="J1" s="26"/>
      <c r="K1" s="26"/>
      <c r="L1" s="26"/>
      <c r="M1" s="26"/>
      <c r="N1" s="26"/>
    </row>
    <row r="2" spans="1:14" x14ac:dyDescent="0.2">
      <c r="A2" s="26"/>
      <c r="B2" s="26"/>
      <c r="C2" s="26"/>
      <c r="D2" s="26"/>
      <c r="E2" s="26"/>
      <c r="F2" s="26"/>
      <c r="G2" s="26"/>
      <c r="H2" s="26"/>
      <c r="I2" s="26"/>
      <c r="J2" s="26"/>
      <c r="K2" s="26"/>
      <c r="L2" s="26"/>
      <c r="M2" s="26"/>
      <c r="N2" s="26"/>
    </row>
    <row r="3" spans="1:14" x14ac:dyDescent="0.2">
      <c r="A3" s="26"/>
      <c r="B3" s="26"/>
      <c r="C3" s="26"/>
      <c r="D3" s="26"/>
      <c r="E3" s="26"/>
      <c r="F3" s="26"/>
      <c r="G3" s="26"/>
      <c r="H3" s="26"/>
      <c r="I3" s="26"/>
      <c r="J3" s="26"/>
      <c r="K3" s="26"/>
      <c r="L3" s="26"/>
      <c r="M3" s="26"/>
      <c r="N3" s="26"/>
    </row>
    <row r="4" spans="1:14" x14ac:dyDescent="0.2">
      <c r="A4" s="26"/>
      <c r="B4" s="26"/>
      <c r="C4" s="26"/>
      <c r="D4" s="26"/>
      <c r="E4" s="26"/>
      <c r="F4" s="26"/>
      <c r="G4" s="26"/>
      <c r="H4" s="26"/>
      <c r="I4" s="26"/>
      <c r="J4" s="26"/>
      <c r="K4" s="26"/>
      <c r="L4" s="26"/>
      <c r="M4" s="26"/>
      <c r="N4" s="26"/>
    </row>
    <row r="5" spans="1:14" x14ac:dyDescent="0.2">
      <c r="A5" s="26"/>
      <c r="B5" s="26"/>
      <c r="C5" s="26"/>
      <c r="D5" s="26"/>
      <c r="E5" s="26"/>
      <c r="F5" s="26"/>
      <c r="G5" s="26"/>
      <c r="H5" s="26"/>
      <c r="I5" s="26"/>
      <c r="J5" s="26"/>
      <c r="K5" s="26"/>
      <c r="L5" s="26"/>
      <c r="M5" s="26"/>
      <c r="N5" s="26"/>
    </row>
    <row r="6" spans="1:14" x14ac:dyDescent="0.2">
      <c r="A6" s="26"/>
      <c r="B6" s="26"/>
      <c r="C6" s="26"/>
      <c r="D6" s="26"/>
      <c r="E6" s="26"/>
      <c r="F6" s="26"/>
      <c r="G6" s="26"/>
      <c r="H6" s="26"/>
      <c r="I6" s="26"/>
      <c r="J6" s="26"/>
      <c r="K6" s="26"/>
      <c r="L6" s="26"/>
      <c r="M6" s="26"/>
      <c r="N6" s="26"/>
    </row>
    <row r="7" spans="1:14" ht="12" customHeight="1" x14ac:dyDescent="0.2">
      <c r="A7" s="26"/>
      <c r="B7" s="26"/>
      <c r="C7" s="26"/>
      <c r="D7" s="26"/>
      <c r="E7" s="26"/>
      <c r="F7" s="26"/>
      <c r="G7" s="26"/>
      <c r="H7" s="26"/>
      <c r="I7" s="26"/>
      <c r="J7" s="26"/>
      <c r="K7" s="26"/>
      <c r="L7" s="26"/>
      <c r="M7" s="26"/>
      <c r="N7" s="26"/>
    </row>
    <row r="8" spans="1:14" ht="78" hidden="1" customHeight="1" x14ac:dyDescent="0.2">
      <c r="A8" s="26"/>
      <c r="B8" s="26"/>
      <c r="C8" s="26"/>
      <c r="D8" s="26"/>
      <c r="E8" s="26"/>
      <c r="F8" s="26"/>
      <c r="G8" s="26"/>
      <c r="H8" s="26"/>
      <c r="I8" s="26"/>
      <c r="J8" s="26"/>
      <c r="K8" s="26"/>
      <c r="L8" s="26"/>
      <c r="M8" s="26"/>
      <c r="N8" s="26"/>
    </row>
  </sheetData>
  <mergeCells count="1">
    <mergeCell ref="A1:N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меро--я</vt:lpstr>
      <vt:lpstr>Лист1</vt:lpstr>
      <vt:lpstr>'меро--я'!_Hlk235458400</vt:lpstr>
      <vt:lpstr>'меро--я'!Область_печати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Daulet</dc:creator>
  <cp:lastModifiedBy>User</cp:lastModifiedBy>
  <cp:lastPrinted>2025-02-07T12:55:54Z</cp:lastPrinted>
  <dcterms:created xsi:type="dcterms:W3CDTF">2017-03-28T05:14:03Z</dcterms:created>
  <dcterms:modified xsi:type="dcterms:W3CDTF">2026-07-20T12:00:40Z</dcterms:modified>
</cp:coreProperties>
</file>