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F6D42F0-6986-4D6E-AA05-01538DDF0EA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Qarmet" sheetId="3" r:id="rId1"/>
    <sheet name="Лист1" sheetId="4" r:id="rId2"/>
  </sheets>
  <definedNames>
    <definedName name="_xlnm.Print_Area" localSheetId="0">Qarmet!$A$1:$N$66</definedName>
  </definedNames>
  <calcPr calcId="181029"/>
</workbook>
</file>

<file path=xl/calcChain.xml><?xml version="1.0" encoding="utf-8"?>
<calcChain xmlns="http://schemas.openxmlformats.org/spreadsheetml/2006/main">
  <c r="M26" i="3" l="1"/>
  <c r="M47" i="3"/>
  <c r="M57" i="3" l="1"/>
</calcChain>
</file>

<file path=xl/sharedStrings.xml><?xml version="1.0" encoding="utf-8"?>
<sst xmlns="http://schemas.openxmlformats.org/spreadsheetml/2006/main" count="363" uniqueCount="177">
  <si>
    <t>№</t>
  </si>
  <si>
    <t>п/п</t>
  </si>
  <si>
    <t xml:space="preserve">1. Охрана воздушного бассейна </t>
  </si>
  <si>
    <t>2. Охрана и рациональное использование водных ресурсов</t>
  </si>
  <si>
    <t>По данному разделу мероприятия не планируются</t>
  </si>
  <si>
    <t>3. Охрана от воздействия на прибрежные и водные экосистемы</t>
  </si>
  <si>
    <t>3.1</t>
  </si>
  <si>
    <t>4. Охрана земельных ресурсов</t>
  </si>
  <si>
    <t>4.1</t>
  </si>
  <si>
    <t>5. Охрана и рациональное использование недр</t>
  </si>
  <si>
    <t>5.1</t>
  </si>
  <si>
    <t>6. Охрана флоры и фауны</t>
  </si>
  <si>
    <t>7. Обращения с отходами производства и потребления</t>
  </si>
  <si>
    <t>7.1</t>
  </si>
  <si>
    <t>8.1</t>
  </si>
  <si>
    <t>9.Внедрение систем управления и наилучших безопасных технологий</t>
  </si>
  <si>
    <t>9.1</t>
  </si>
  <si>
    <t>10. Научно исследовательские, изыскательские и другие разработки</t>
  </si>
  <si>
    <t>10.1</t>
  </si>
  <si>
    <t>ИТОГО:</t>
  </si>
  <si>
    <t>ВСЕГО:</t>
  </si>
  <si>
    <t>2.1</t>
  </si>
  <si>
    <t>6.1</t>
  </si>
  <si>
    <t>Мероприятия, связанные с соблюдением нормативов допустимых выбросов и сбросов загрязняющих веществ</t>
  </si>
  <si>
    <t>Обоснование</t>
  </si>
  <si>
    <t>Текущая величина</t>
  </si>
  <si>
    <t>Календарный план достижения установленных показателей</t>
  </si>
  <si>
    <t>Срок выполнения</t>
  </si>
  <si>
    <t>8. Радиационная, биологическая и химическая безопасность</t>
  </si>
  <si>
    <t>Приложение 4 к ЭК РК от 02.01.2021 г.</t>
  </si>
  <si>
    <t>соблюдение нормативов законодательства РК</t>
  </si>
  <si>
    <t>Наименование объекта: Стальной департамент</t>
  </si>
  <si>
    <t>Отходы производства</t>
  </si>
  <si>
    <t>Хвостохранилище №2</t>
  </si>
  <si>
    <t>Конвертерный цех / проходная</t>
  </si>
  <si>
    <t>Мониторинг за качеством подземных вод, почвы</t>
  </si>
  <si>
    <t>подземные воды со скважин, точки на территории предприятия по почве</t>
  </si>
  <si>
    <t xml:space="preserve">ст 356 ЭК РК от 02.01.2021г. </t>
  </si>
  <si>
    <t>Раздел 19 ЭК РК от 02.01.2021г.</t>
  </si>
  <si>
    <t>5 мкЗв/час</t>
  </si>
  <si>
    <t>охрана земельных ресурсов, приведение экосистем в первоначальное состояние</t>
  </si>
  <si>
    <t>Снижение складирования на 40% от объемов  образования отходов</t>
  </si>
  <si>
    <t xml:space="preserve">Объем образования отходов - 6,1 млн тонн </t>
  </si>
  <si>
    <t>контроль сброса сточных вод</t>
  </si>
  <si>
    <t>Переработка, утилизация и реализация отходов согласно Программе управления отходами производства и потребления Стального департамента</t>
  </si>
  <si>
    <t>Проведение дозиметрического контроля при вывозе материалов и отходов с территории комбината</t>
  </si>
  <si>
    <t>Наименование предприятия: АО Qarmet</t>
  </si>
  <si>
    <t>1.1.</t>
  </si>
  <si>
    <t>1.2.</t>
  </si>
  <si>
    <t>1.3.</t>
  </si>
  <si>
    <t>1.4.</t>
  </si>
  <si>
    <t>1.5.</t>
  </si>
  <si>
    <t>КХП</t>
  </si>
  <si>
    <t>Новый источник, после проектирования</t>
  </si>
  <si>
    <t>Проектирование и установка приборов автоматического мониторинга на  водовыпусках АО "Qarmet"</t>
  </si>
  <si>
    <t>Соблюдение нормативов</t>
  </si>
  <si>
    <t>*    Затраты могут измениться после проектирования и формирования сметы/ по результатам тендера</t>
  </si>
  <si>
    <t>Ожидаемый экологический эффект от мероприятия, тонн/год***</t>
  </si>
  <si>
    <t>Снижение складирования на 3-5 млн тонн</t>
  </si>
  <si>
    <t xml:space="preserve">Строительство системы газоочистки коксового газа с производительностью 145 000 м3/час. </t>
  </si>
  <si>
    <t>Снижение выбросов оксида углерода составит около 2000 тонн</t>
  </si>
  <si>
    <t>Снижение выбросов диоксида серы на 1410 тонн (нафталин, смолистые вещества, углеводороды).</t>
  </si>
  <si>
    <t xml:space="preserve">Цех химулавливания. КХП. </t>
  </si>
  <si>
    <t>Эффект снижение выбросов загрязняющих веществ составит 6790,66 тонн (в т.ч. пыли - 68,6 тонн; SO2 - 6225,8 тонн; Nox - 2,66тонн; СО - 493,6 тонн).</t>
  </si>
  <si>
    <t>Поэтапное установление оборудования автоматизированной системы мониторинга на источниках выбросов эмиссиями более 500 тонн/год.</t>
  </si>
  <si>
    <t>Сарлыбаев Р.Г.</t>
  </si>
  <si>
    <t>Контроль эмиссий</t>
  </si>
  <si>
    <t xml:space="preserve">Проектирование и поэтапное внедрение природного газа  на объектах АО «Qarmet», со снижением потребления мазута и оптимизации использования доменного и коксового газа. </t>
  </si>
  <si>
    <t>Актуализация проекта по рекультивации хвостохранилища №2</t>
  </si>
  <si>
    <t>Проведение инспекционного аудита по системе экологического менеджмента</t>
  </si>
  <si>
    <t>Для получения сертификата на соответствие стандарту ISO 14001:2015</t>
  </si>
  <si>
    <t>на конец 2 года (2027 г.)</t>
  </si>
  <si>
    <t>**    Объем финансирования указан на весь объем работ в рамках реализации проектов, часть работ будет длиться до 2028-2030гг.</t>
  </si>
  <si>
    <t>***   Экологическая эффективность будет получена после окончания реализации мероприятий, часть работ будет длиться до 2028-2030гг.</t>
  </si>
  <si>
    <t>на конец 3 года (2028 г.)</t>
  </si>
  <si>
    <t>на конец 4 года (2029 г.)</t>
  </si>
  <si>
    <t>на конец 5 года (2030 г.)</t>
  </si>
  <si>
    <t>1.6.</t>
  </si>
  <si>
    <t>Реконструкция пылегазоочистного оборудования вагоноопракидывателей №1,2 углеподготовительного цеха</t>
  </si>
  <si>
    <t>1.7.</t>
  </si>
  <si>
    <t>Техническое обслуживание коксовых батарей №1-5,7 (раздел 5.2.1.5 Справочника НДТ)</t>
  </si>
  <si>
    <t>Замена/ревизия кранов пароинжекции на коксовых батареях №1-5,7</t>
  </si>
  <si>
    <t>снижение неорганихзованных выбросов твердых веществ оксида углерода</t>
  </si>
  <si>
    <t>догорание сырого газа, снижение неорганихзованных выбросов твердых веществ оксида углерода</t>
  </si>
  <si>
    <t>1.11</t>
  </si>
  <si>
    <t>Востановление целостности конструкции (от воздействия при операции заливки краном из-за стесненных условий) зонтов вторичной газоочистки Конвертерного цеха, замена в период текущих и капитальных ремонтов (конвертер №1,2,3)</t>
  </si>
  <si>
    <t>снижение неорганихзованных выбросов твердых веществ в атмосферу</t>
  </si>
  <si>
    <t>1.12</t>
  </si>
  <si>
    <t>1.13</t>
  </si>
  <si>
    <t>Реконструкция пылеочистного оборудования зоны спекания агломашин №6 с монтажом электрофильтра</t>
  </si>
  <si>
    <t>Реконструкция пылеочистного оборудования зоны спекания агломашин №7 с монтажом электрофильтра</t>
  </si>
  <si>
    <t>Реконструкция электрофильтра за вращающейся печью № 2 цеха обжига известняка</t>
  </si>
  <si>
    <t>Строительство котла Nº1 на ТЭЦ/ПВС с установкой новой системы очистки отходящих дымовых газов</t>
  </si>
  <si>
    <t>Разработка проектов эксплуатации и рекультивации доменного и сталеплавильного шлакоотвалов с получением положительного заключения гос.экологической экспертизы</t>
  </si>
  <si>
    <t>Выполнение рекультивации Хвостохранилища №2, согласно проектным решениям (проект рекультивации)</t>
  </si>
  <si>
    <t>Выполнение рекультивации хим.отвалов №1 и №2, согласно проектным решениям (проект рекультивации)</t>
  </si>
  <si>
    <t>7.6</t>
  </si>
  <si>
    <t>1.14</t>
  </si>
  <si>
    <t>1.15</t>
  </si>
  <si>
    <t>2027-2029 гг</t>
  </si>
  <si>
    <t>Снижение выбросов твердых веществ, диоксида серы в атмосферу на 1100 тонн</t>
  </si>
  <si>
    <t>2027-2030 гг</t>
  </si>
  <si>
    <t>2027-2030</t>
  </si>
  <si>
    <t>Затраты будут определены после тендера</t>
  </si>
  <si>
    <t>постоянно</t>
  </si>
  <si>
    <t>за счет собственных средств</t>
  </si>
  <si>
    <t>Доменный цех /печь №2</t>
  </si>
  <si>
    <t xml:space="preserve">Концентрация пыли после очистки не более 50 мг/Нм3. </t>
  </si>
  <si>
    <t>Снижение выбросов твердых веществ в атмосферу на 220 тонн</t>
  </si>
  <si>
    <t xml:space="preserve">Концентрация пыли после очистки 20 мг/Нм3. </t>
  </si>
  <si>
    <t>Углеподготовительный цех</t>
  </si>
  <si>
    <t>Снижение выбросов твердых веществ в атмосферу на 40 тонн</t>
  </si>
  <si>
    <t xml:space="preserve">Коксовый цех </t>
  </si>
  <si>
    <t xml:space="preserve"> Конвертерного цеха</t>
  </si>
  <si>
    <t>Агломерационный цех</t>
  </si>
  <si>
    <t xml:space="preserve">Снижение выбросов твердых частиц на 540 тонн </t>
  </si>
  <si>
    <t xml:space="preserve">Концентрация пыли после очистки 50 мг/м3  </t>
  </si>
  <si>
    <t xml:space="preserve">Концентрация пыли после очистки 50 мг/м3 </t>
  </si>
  <si>
    <t xml:space="preserve">Снижение выбросов твердых частиц на 310 тонн </t>
  </si>
  <si>
    <t>Снижение выбросов твердых веществ, оксида углерода, окислов азота на 110 тонн</t>
  </si>
  <si>
    <t xml:space="preserve">Концентрация пыли после очистки 20-50 мг/м3 </t>
  </si>
  <si>
    <t>Цех обжига известняка</t>
  </si>
  <si>
    <t xml:space="preserve">Снижение выбросов твердых веществ на 400 тонн </t>
  </si>
  <si>
    <t>Очистка коксового газа от смолислых с 0.05 до 0,02 гр/м3;         Очистка коксового газа от нафталина с 1.0 до 0.25 гр/м3;            Очистка коксового газа от аммиака с 0.3 до 0.03 гр/м3;         Очистка коксового газа от сероводорода с 4.0 до 3.0 гр/м3;           Очистка коксового газа от цианидов с 1.5 до 0.5 гр/м3</t>
  </si>
  <si>
    <t xml:space="preserve">Концентрация пыли после очистки 20 мг/м3 </t>
  </si>
  <si>
    <t>Снижение выбросов твердых веществ в атмосферу на 60 тонн</t>
  </si>
  <si>
    <t>ТЭЦ-ПВС</t>
  </si>
  <si>
    <t>Соблюдение требований экологического кодекса РК</t>
  </si>
  <si>
    <t>-</t>
  </si>
  <si>
    <t>Полигоне ПБО</t>
  </si>
  <si>
    <t>Соблюдение требований экологического кодекса РК и Санитарно-эпидемиологического законодательства</t>
  </si>
  <si>
    <t>Сокращение объемов захораниваемых отходов</t>
  </si>
  <si>
    <t xml:space="preserve">1.8. </t>
  </si>
  <si>
    <t>7.2</t>
  </si>
  <si>
    <t>7.3</t>
  </si>
  <si>
    <t>7.4</t>
  </si>
  <si>
    <t>7.5</t>
  </si>
  <si>
    <t xml:space="preserve"> План мероприятий по охране окружающей среды на 2027 г.</t>
  </si>
  <si>
    <t>на конец 1 года (2027 г.)</t>
  </si>
  <si>
    <t>ГПС-2, ГПС-3, ТЭЦ-ПВС, ТЭЦ-2, АГП-гараж размораживания, ЦГЦА, конверторный цех</t>
  </si>
  <si>
    <t>Реконструкция пылеочистного оборудования для улавливания и очистки выбросов литейного двора и тракта подачи агломерата доменной печи №2</t>
  </si>
  <si>
    <t>Реконструкция пылеочистного оборудования шахтных печей цеха обжига известняка</t>
  </si>
  <si>
    <t>Водовыпуски Стального департамента №1 - в процессе подключения , №2 - пуско-наладочные работы, №3 - в процессе изготовления оборудования</t>
  </si>
  <si>
    <t>Вывоз 632.902 тонны (на 2026 г вывезено 316 тонн)</t>
  </si>
  <si>
    <t>Догорание сырого газа, снижение неорганихзованных выбросов твердых веществ оксида углерода</t>
  </si>
  <si>
    <t>Снижение неорганихзованных выбросов твердых веществ оксида углерода</t>
  </si>
  <si>
    <t>Снижение неорганихзованных выбросов твердых веществ в атмосферу</t>
  </si>
  <si>
    <t>Охрана земельных ресурсов, приведение экосистем в первоначальное состояние</t>
  </si>
  <si>
    <t>Контроль сброса сточных вод</t>
  </si>
  <si>
    <t>1.10</t>
  </si>
  <si>
    <t>Директор по экологии АО "Qarmet"                                                                     Сарлыбаев Р.Г</t>
  </si>
  <si>
    <t>2027-2029 гг.</t>
  </si>
  <si>
    <t>2027-2030 гг.</t>
  </si>
  <si>
    <t>2027-2028 гг.</t>
  </si>
  <si>
    <t>2027 гг.</t>
  </si>
  <si>
    <t>2027 гг</t>
  </si>
  <si>
    <t xml:space="preserve">2027 гг. </t>
  </si>
  <si>
    <t>2027 г.</t>
  </si>
  <si>
    <t>Наименование мероприятия</t>
  </si>
  <si>
    <t>Объект / источника загрязнения</t>
  </si>
  <si>
    <t>Показатель (нормативы эмиссий, лимиты захоронения отходов, лимиты размещения серы в открытых картах)</t>
  </si>
  <si>
    <t>2025-2028</t>
  </si>
  <si>
    <t>2026-2028</t>
  </si>
  <si>
    <t>Вывоз ПХД отходов в специализированную организацию</t>
  </si>
  <si>
    <t>Хим.отвалов №1 и №2</t>
  </si>
  <si>
    <t>Доменный и сталеплавильный шлакоотвал</t>
  </si>
  <si>
    <t xml:space="preserve">На источниках  с объемами выбросов &gt;500 т/год
</t>
  </si>
  <si>
    <t>Объем финансирования, тыс. тенге,*,**</t>
  </si>
  <si>
    <t>Установка новых коксовых батарей №8,9</t>
  </si>
  <si>
    <t>Будет определен по договору/собственные средства</t>
  </si>
  <si>
    <t>Собственные средства</t>
  </si>
  <si>
    <t>2026-2027</t>
  </si>
  <si>
    <t>Реконструкция аспирационных установок коксосортировки Nº2 коксового цеха (3 шт.) Коксовый цех - коксосортировка</t>
  </si>
  <si>
    <t>2027 г</t>
  </si>
  <si>
    <t>Сортировка отходов ТБО на полигоне ПБО, использование строительных отходов (измельченный бой кирпича) в качестве изоляционных материалов</t>
  </si>
  <si>
    <t>2027-2032</t>
  </si>
  <si>
    <t>1.9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</si>
</sst>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</font>
    <font>
      <sz val="10"/>
      <name val="Arial Cyr"/>
      <family val="2"/>
      <charset val="204"/>
    </font>
    <font>
      <sz val="12"/>
      <name val="Arial"/>
      <family val="2"/>
      <charset val="204"/>
    </font>
    <font>
      <b/>
      <i/>
      <sz val="12"/>
      <name val="Times New Roman"/>
      <family val="1"/>
      <charset val="204"/>
    </font>
    <font>
      <sz val="12"/>
      <color indexed="9"/>
      <name val="Courier New"/>
      <family val="3"/>
      <charset val="204"/>
    </font>
    <font>
      <b/>
      <sz val="16"/>
      <name val="Times New Roman"/>
      <family val="1"/>
      <charset val="204"/>
    </font>
    <font>
      <sz val="16"/>
      <name val="Arial"/>
      <family val="2"/>
      <charset val="204"/>
    </font>
    <font>
      <b/>
      <sz val="14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0">
    <xf numFmtId="0" fontId="0" fillId="0" borderId="0" xfId="0"/>
    <xf numFmtId="0" fontId="2" fillId="0" borderId="0" xfId="0" applyFont="1"/>
    <xf numFmtId="0" fontId="6" fillId="0" borderId="0" xfId="0" applyFont="1"/>
    <xf numFmtId="0" fontId="3" fillId="0" borderId="6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 wrapText="1"/>
    </xf>
    <xf numFmtId="0" fontId="2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8" fillId="0" borderId="0" xfId="0" applyFont="1"/>
    <xf numFmtId="0" fontId="9" fillId="0" borderId="0" xfId="0" applyFont="1" applyAlignment="1">
      <alignment horizontal="left" vertical="top"/>
    </xf>
    <xf numFmtId="0" fontId="9" fillId="0" borderId="0" xfId="0" applyFont="1"/>
    <xf numFmtId="2" fontId="8" fillId="0" borderId="0" xfId="0" applyNumberFormat="1" applyFont="1"/>
    <xf numFmtId="0" fontId="10" fillId="0" borderId="0" xfId="0" applyFont="1"/>
    <xf numFmtId="2" fontId="10" fillId="0" borderId="0" xfId="0" applyNumberFormat="1" applyFont="1"/>
    <xf numFmtId="0" fontId="2" fillId="2" borderId="0" xfId="0" applyFont="1" applyFill="1"/>
    <xf numFmtId="0" fontId="4" fillId="2" borderId="0" xfId="1" applyFont="1" applyFill="1" applyAlignment="1">
      <alignment horizontal="right"/>
    </xf>
    <xf numFmtId="0" fontId="4" fillId="2" borderId="0" xfId="1" applyFont="1" applyFill="1"/>
    <xf numFmtId="0" fontId="2" fillId="2" borderId="0" xfId="0" applyFont="1" applyFill="1" applyAlignment="1">
      <alignment vertical="top"/>
    </xf>
    <xf numFmtId="2" fontId="11" fillId="0" borderId="3" xfId="1" applyNumberFormat="1" applyFont="1" applyBorder="1" applyAlignment="1">
      <alignment horizontal="center" vertical="center" wrapText="1"/>
    </xf>
    <xf numFmtId="0" fontId="11" fillId="0" borderId="13" xfId="1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3" fontId="11" fillId="0" borderId="3" xfId="0" applyNumberFormat="1" applyFont="1" applyBorder="1" applyAlignment="1">
      <alignment horizontal="center" vertical="center"/>
    </xf>
    <xf numFmtId="0" fontId="5" fillId="0" borderId="0" xfId="1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12" fillId="0" borderId="1" xfId="1" applyFont="1" applyBorder="1" applyAlignment="1">
      <alignment horizontal="center"/>
    </xf>
    <xf numFmtId="0" fontId="12" fillId="0" borderId="2" xfId="1" applyFont="1" applyBorder="1" applyAlignment="1">
      <alignment horizontal="center"/>
    </xf>
    <xf numFmtId="0" fontId="11" fillId="0" borderId="3" xfId="1" applyFont="1" applyBorder="1" applyAlignment="1">
      <alignment horizontal="center" vertical="center"/>
    </xf>
    <xf numFmtId="0" fontId="11" fillId="0" borderId="10" xfId="1" applyFont="1" applyBorder="1" applyAlignment="1">
      <alignment horizontal="center" vertical="center"/>
    </xf>
    <xf numFmtId="16" fontId="11" fillId="0" borderId="4" xfId="1" applyNumberFormat="1" applyFont="1" applyBorder="1" applyAlignment="1">
      <alignment horizontal="center"/>
    </xf>
    <xf numFmtId="16" fontId="11" fillId="0" borderId="3" xfId="1" applyNumberFormat="1" applyFont="1" applyBorder="1" applyAlignment="1">
      <alignment horizontal="center" vertical="center"/>
    </xf>
    <xf numFmtId="3" fontId="14" fillId="0" borderId="0" xfId="0" applyNumberFormat="1" applyFont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3" fontId="14" fillId="0" borderId="10" xfId="0" applyNumberFormat="1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top" wrapText="1"/>
    </xf>
    <xf numFmtId="3" fontId="11" fillId="0" borderId="10" xfId="0" applyNumberFormat="1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2" fontId="11" fillId="0" borderId="10" xfId="1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49" fontId="11" fillId="0" borderId="3" xfId="1" applyNumberFormat="1" applyFont="1" applyBorder="1" applyAlignment="1">
      <alignment horizontal="center" vertical="center"/>
    </xf>
    <xf numFmtId="49" fontId="11" fillId="0" borderId="3" xfId="0" applyNumberFormat="1" applyFont="1" applyBorder="1" applyAlignment="1">
      <alignment horizontal="center" vertical="center"/>
    </xf>
    <xf numFmtId="3" fontId="11" fillId="0" borderId="3" xfId="0" applyNumberFormat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/>
    </xf>
    <xf numFmtId="0" fontId="3" fillId="0" borderId="3" xfId="1" applyFont="1" applyBorder="1" applyAlignment="1">
      <alignment horizontal="left" vertical="top"/>
    </xf>
    <xf numFmtId="2" fontId="3" fillId="0" borderId="3" xfId="1" applyNumberFormat="1" applyFont="1" applyBorder="1" applyAlignment="1">
      <alignment horizontal="center"/>
    </xf>
    <xf numFmtId="49" fontId="11" fillId="0" borderId="3" xfId="0" applyNumberFormat="1" applyFont="1" applyBorder="1" applyAlignment="1">
      <alignment horizontal="center" vertical="center" wrapText="1"/>
    </xf>
    <xf numFmtId="1" fontId="15" fillId="0" borderId="3" xfId="0" applyNumberFormat="1" applyFont="1" applyBorder="1" applyAlignment="1">
      <alignment horizontal="center" vertical="center" wrapText="1"/>
    </xf>
    <xf numFmtId="2" fontId="3" fillId="0" borderId="10" xfId="1" applyNumberFormat="1" applyFont="1" applyBorder="1" applyAlignment="1">
      <alignment horizontal="center"/>
    </xf>
    <xf numFmtId="16" fontId="11" fillId="0" borderId="3" xfId="1" applyNumberFormat="1" applyFont="1" applyBorder="1" applyAlignment="1">
      <alignment horizontal="center"/>
    </xf>
    <xf numFmtId="49" fontId="11" fillId="0" borderId="3" xfId="1" applyNumberFormat="1" applyFont="1" applyBorder="1" applyAlignment="1">
      <alignment horizontal="center"/>
    </xf>
    <xf numFmtId="0" fontId="11" fillId="0" borderId="12" xfId="1" applyFont="1" applyBorder="1" applyAlignment="1">
      <alignment horizontal="center"/>
    </xf>
    <xf numFmtId="0" fontId="11" fillId="0" borderId="13" xfId="1" applyFont="1" applyBorder="1" applyAlignment="1">
      <alignment horizontal="center"/>
    </xf>
    <xf numFmtId="0" fontId="11" fillId="0" borderId="3" xfId="1" applyFont="1" applyBorder="1" applyAlignment="1">
      <alignment horizontal="center" vertical="center" wrapText="1"/>
    </xf>
    <xf numFmtId="49" fontId="11" fillId="0" borderId="1" xfId="1" applyNumberFormat="1" applyFont="1" applyBorder="1" applyAlignment="1">
      <alignment horizontal="center" vertical="center"/>
    </xf>
    <xf numFmtId="2" fontId="12" fillId="0" borderId="10" xfId="1" applyNumberFormat="1" applyFont="1" applyBorder="1" applyAlignment="1">
      <alignment horizontal="center"/>
    </xf>
    <xf numFmtId="0" fontId="15" fillId="0" borderId="3" xfId="0" applyFont="1" applyBorder="1" applyAlignment="1">
      <alignment horizontal="center" vertical="center" wrapText="1"/>
    </xf>
    <xf numFmtId="0" fontId="11" fillId="0" borderId="10" xfId="1" applyFont="1" applyBorder="1" applyAlignment="1">
      <alignment horizontal="center" vertical="center" wrapText="1"/>
    </xf>
    <xf numFmtId="3" fontId="15" fillId="0" borderId="10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top" wrapText="1"/>
    </xf>
    <xf numFmtId="0" fontId="11" fillId="0" borderId="3" xfId="1" applyFont="1" applyBorder="1" applyAlignment="1">
      <alignment horizontal="center"/>
    </xf>
    <xf numFmtId="0" fontId="11" fillId="0" borderId="3" xfId="1" applyFont="1" applyBorder="1" applyAlignment="1">
      <alignment horizontal="center" wrapText="1"/>
    </xf>
    <xf numFmtId="0" fontId="12" fillId="0" borderId="3" xfId="1" applyFont="1" applyBorder="1" applyAlignment="1">
      <alignment horizontal="center"/>
    </xf>
    <xf numFmtId="49" fontId="11" fillId="0" borderId="3" xfId="1" applyNumberFormat="1" applyFont="1" applyBorder="1" applyAlignment="1">
      <alignment horizontal="center" vertical="top"/>
    </xf>
    <xf numFmtId="2" fontId="11" fillId="0" borderId="3" xfId="1" applyNumberFormat="1" applyFont="1" applyBorder="1" applyAlignment="1">
      <alignment horizontal="center" vertical="top" wrapText="1"/>
    </xf>
    <xf numFmtId="2" fontId="11" fillId="0" borderId="10" xfId="1" applyNumberFormat="1" applyFont="1" applyBorder="1" applyAlignment="1">
      <alignment horizontal="center" vertical="top" wrapText="1"/>
    </xf>
    <xf numFmtId="1" fontId="11" fillId="0" borderId="10" xfId="1" applyNumberFormat="1" applyFont="1" applyBorder="1" applyAlignment="1">
      <alignment horizontal="center" vertical="center" wrapText="1"/>
    </xf>
    <xf numFmtId="1" fontId="11" fillId="0" borderId="3" xfId="1" applyNumberFormat="1" applyFont="1" applyBorder="1" applyAlignment="1">
      <alignment horizontal="center" vertical="top" wrapText="1"/>
    </xf>
    <xf numFmtId="3" fontId="3" fillId="0" borderId="10" xfId="1" applyNumberFormat="1" applyFont="1" applyBorder="1" applyAlignment="1">
      <alignment horizontal="center"/>
    </xf>
    <xf numFmtId="3" fontId="3" fillId="0" borderId="3" xfId="1" applyNumberFormat="1" applyFont="1" applyBorder="1" applyAlignment="1">
      <alignment horizont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12" fillId="0" borderId="1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2" fillId="0" borderId="14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/>
    </xf>
    <xf numFmtId="0" fontId="3" fillId="0" borderId="13" xfId="1" applyFont="1" applyBorder="1" applyAlignment="1">
      <alignment horizontal="center"/>
    </xf>
    <xf numFmtId="0" fontId="3" fillId="0" borderId="10" xfId="1" applyFont="1" applyBorder="1" applyAlignment="1">
      <alignment horizontal="center"/>
    </xf>
    <xf numFmtId="0" fontId="13" fillId="0" borderId="2" xfId="0" applyFont="1" applyBorder="1" applyAlignment="1">
      <alignment horizontal="center" vertical="center" wrapText="1"/>
    </xf>
    <xf numFmtId="0" fontId="12" fillId="0" borderId="11" xfId="1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/>
    </xf>
    <xf numFmtId="0" fontId="16" fillId="0" borderId="1" xfId="1" applyFont="1" applyBorder="1" applyAlignment="1">
      <alignment horizontal="center" vertical="center" wrapText="1"/>
    </xf>
    <xf numFmtId="0" fontId="16" fillId="0" borderId="14" xfId="1" applyFont="1" applyBorder="1" applyAlignment="1">
      <alignment horizontal="center" vertical="center" wrapText="1"/>
    </xf>
    <xf numFmtId="2" fontId="12" fillId="0" borderId="11" xfId="1" applyNumberFormat="1" applyFont="1" applyBorder="1" applyAlignment="1">
      <alignment horizontal="center" vertical="center" wrapText="1"/>
    </xf>
    <xf numFmtId="2" fontId="12" fillId="0" borderId="16" xfId="1" applyNumberFormat="1" applyFont="1" applyBorder="1" applyAlignment="1">
      <alignment horizontal="center" vertical="center" wrapText="1"/>
    </xf>
    <xf numFmtId="2" fontId="12" fillId="0" borderId="15" xfId="1" applyNumberFormat="1" applyFont="1" applyBorder="1" applyAlignment="1">
      <alignment horizontal="center" vertical="center" wrapText="1"/>
    </xf>
    <xf numFmtId="2" fontId="12" fillId="0" borderId="17" xfId="1" applyNumberFormat="1" applyFont="1" applyBorder="1" applyAlignment="1">
      <alignment horizontal="center" vertical="center" wrapText="1"/>
    </xf>
    <xf numFmtId="2" fontId="12" fillId="0" borderId="5" xfId="1" applyNumberFormat="1" applyFont="1" applyBorder="1" applyAlignment="1">
      <alignment horizontal="center" vertical="center" wrapText="1"/>
    </xf>
    <xf numFmtId="2" fontId="12" fillId="0" borderId="18" xfId="1" applyNumberFormat="1" applyFont="1" applyBorder="1" applyAlignment="1">
      <alignment horizontal="center" vertical="center" wrapText="1"/>
    </xf>
    <xf numFmtId="0" fontId="5" fillId="0" borderId="0" xfId="1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5" xfId="0" applyFont="1" applyBorder="1" applyAlignment="1">
      <alignment horizontal="center"/>
    </xf>
    <xf numFmtId="0" fontId="11" fillId="0" borderId="10" xfId="1" applyFont="1" applyBorder="1" applyAlignment="1">
      <alignment horizontal="center"/>
    </xf>
    <xf numFmtId="0" fontId="11" fillId="0" borderId="12" xfId="1" applyFont="1" applyBorder="1" applyAlignment="1">
      <alignment horizontal="center"/>
    </xf>
    <xf numFmtId="0" fontId="11" fillId="0" borderId="13" xfId="1" applyFont="1" applyBorder="1" applyAlignment="1">
      <alignment horizontal="center"/>
    </xf>
    <xf numFmtId="16" fontId="3" fillId="0" borderId="10" xfId="1" applyNumberFormat="1" applyFont="1" applyBorder="1" applyAlignment="1">
      <alignment horizontal="center"/>
    </xf>
    <xf numFmtId="16" fontId="3" fillId="0" borderId="12" xfId="1" applyNumberFormat="1" applyFont="1" applyBorder="1" applyAlignment="1">
      <alignment horizontal="center"/>
    </xf>
    <xf numFmtId="16" fontId="3" fillId="0" borderId="13" xfId="1" applyNumberFormat="1" applyFont="1" applyBorder="1" applyAlignment="1">
      <alignment horizontal="center"/>
    </xf>
  </cellXfs>
  <cellStyles count="2">
    <cellStyle name="Обычный" xfId="0" builtinId="0"/>
    <cellStyle name="Обычный_Расчет ПДВ Нажмудинов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Сейтказинова, Лязат Каиргельдиновна" id="{16C96536-1450-44F3-946F-582CBFC55ED6}" userId="S::LyazatKSei@qarmet.kz::05888702-4882-4fa2-8dd1-d0e127e961a5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N30" dT="2026-07-24T05:22:42.39" personId="{16C96536-1450-44F3-946F-582CBFC55ED6}" id="{A853F226-AA81-4F33-956B-178054C43C14}">
    <text>Удалить</text>
  </threadedComment>
  <threadedComment ref="M43" dT="2026-07-24T05:26:21.08" personId="{16C96536-1450-44F3-946F-582CBFC55ED6}" id="{3AFD9CBE-29C0-40B4-8BEC-A9B5D781CE06}">
    <text>Удалить</text>
  </threadedComment>
  <threadedComment ref="B47" dT="2026-07-24T05:29:17.91" personId="{16C96536-1450-44F3-946F-582CBFC55ED6}" id="{ADAB4542-13C5-476F-8822-3944911FA59F}">
    <text>Написать Вывоз ПХД отходов в специализированную организацию</text>
  </threadedComment>
  <threadedComment ref="N50" dT="2026-07-24T05:45:39.88" personId="{16C96536-1450-44F3-946F-582CBFC55ED6}" id="{4C45FDC3-A315-4886-8B84-00D5C6F4092F}">
    <text>Удалить</text>
  </threadedComment>
  <threadedComment ref="B51" dT="2026-07-24T05:55:35.93" personId="{16C96536-1450-44F3-946F-582CBFC55ED6}" id="{1F45D9B6-02F5-4404-B424-EE006BBC529B}">
    <text>Сортировка отходов ТБО на полигоне ПБО, использование строительных отходов в качестве изоляционного материала.</text>
  </threadedComment>
  <threadedComment ref="M61" dT="2026-07-24T06:00:01.00" personId="{16C96536-1450-44F3-946F-582CBFC55ED6}" id="{7038D37B-F508-4D58-9EF5-3A55831DDBF4}">
    <text>Удалить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67"/>
  <sheetViews>
    <sheetView showGridLines="0" tabSelected="1" view="pageBreakPreview" zoomScale="55" zoomScaleNormal="55" zoomScaleSheetLayoutView="55" zoomScalePageLayoutView="55" workbookViewId="0">
      <pane ySplit="9" topLeftCell="A10" activePane="bottomLeft" state="frozen"/>
      <selection activeCell="B1" sqref="B1"/>
      <selection pane="bottomLeft" activeCell="A56" sqref="A56"/>
    </sheetView>
  </sheetViews>
  <sheetFormatPr defaultColWidth="9.109375" defaultRowHeight="15" x14ac:dyDescent="0.25"/>
  <cols>
    <col min="1" max="1" width="8.5546875" style="1" customWidth="1"/>
    <col min="2" max="2" width="39.6640625" style="7" customWidth="1"/>
    <col min="3" max="3" width="38.6640625" style="1" bestFit="1" customWidth="1"/>
    <col min="4" max="4" width="21.44140625" style="1" customWidth="1"/>
    <col min="5" max="5" width="24.5546875" style="1" customWidth="1"/>
    <col min="6" max="6" width="22.6640625" style="1" customWidth="1"/>
    <col min="7" max="7" width="35.88671875" style="1" customWidth="1"/>
    <col min="8" max="9" width="25.5546875" style="1" hidden="1" customWidth="1"/>
    <col min="10" max="10" width="24.109375" style="1" hidden="1" customWidth="1"/>
    <col min="11" max="11" width="29" style="1" hidden="1" customWidth="1"/>
    <col min="12" max="12" width="17.44140625" style="1" customWidth="1"/>
    <col min="13" max="13" width="26.6640625" style="1" customWidth="1"/>
    <col min="14" max="14" width="20.33203125" style="1" customWidth="1"/>
    <col min="15" max="16" width="9.109375" style="1"/>
    <col min="17" max="17" width="11" style="1" bestFit="1" customWidth="1"/>
    <col min="18" max="18" width="9.109375" style="1"/>
    <col min="19" max="19" width="20.5546875" style="1" customWidth="1"/>
    <col min="20" max="20" width="21.88671875" style="1" customWidth="1"/>
    <col min="21" max="16384" width="9.109375" style="1"/>
  </cols>
  <sheetData>
    <row r="1" spans="1:14" s="2" customFormat="1" ht="55.5" customHeight="1" x14ac:dyDescent="0.35">
      <c r="A1" s="91" t="s">
        <v>137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23"/>
    </row>
    <row r="2" spans="1:14" ht="25.5" customHeight="1" x14ac:dyDescent="0.3">
      <c r="A2" s="92" t="s">
        <v>46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24"/>
    </row>
    <row r="3" spans="1:14" ht="25.5" customHeight="1" x14ac:dyDescent="0.3">
      <c r="A3" s="92" t="s">
        <v>31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24"/>
    </row>
    <row r="4" spans="1:14" ht="35.4" customHeight="1" x14ac:dyDescent="0.3">
      <c r="A4" s="93" t="s">
        <v>23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25"/>
    </row>
    <row r="5" spans="1:14" ht="15.75" customHeight="1" x14ac:dyDescent="0.3">
      <c r="A5" s="26" t="s">
        <v>0</v>
      </c>
      <c r="B5" s="73" t="s">
        <v>158</v>
      </c>
      <c r="C5" s="73" t="s">
        <v>159</v>
      </c>
      <c r="D5" s="73" t="s">
        <v>160</v>
      </c>
      <c r="E5" s="73" t="s">
        <v>24</v>
      </c>
      <c r="F5" s="73" t="s">
        <v>25</v>
      </c>
      <c r="G5" s="85" t="s">
        <v>26</v>
      </c>
      <c r="H5" s="86"/>
      <c r="I5" s="86"/>
      <c r="J5" s="86"/>
      <c r="K5" s="87"/>
      <c r="L5" s="73" t="s">
        <v>27</v>
      </c>
      <c r="M5" s="80" t="s">
        <v>167</v>
      </c>
      <c r="N5" s="73" t="s">
        <v>57</v>
      </c>
    </row>
    <row r="6" spans="1:14" ht="24" customHeight="1" x14ac:dyDescent="0.3">
      <c r="A6" s="27" t="s">
        <v>1</v>
      </c>
      <c r="B6" s="79"/>
      <c r="C6" s="79"/>
      <c r="D6" s="79"/>
      <c r="E6" s="79"/>
      <c r="F6" s="79"/>
      <c r="G6" s="88"/>
      <c r="H6" s="89"/>
      <c r="I6" s="89"/>
      <c r="J6" s="89"/>
      <c r="K6" s="90"/>
      <c r="L6" s="79"/>
      <c r="M6" s="81"/>
      <c r="N6" s="74"/>
    </row>
    <row r="7" spans="1:14" ht="45" customHeight="1" x14ac:dyDescent="0.3">
      <c r="A7" s="27"/>
      <c r="B7" s="79"/>
      <c r="C7" s="79"/>
      <c r="D7" s="79"/>
      <c r="E7" s="79"/>
      <c r="F7" s="79"/>
      <c r="G7" s="83" t="s">
        <v>138</v>
      </c>
      <c r="H7" s="83" t="s">
        <v>71</v>
      </c>
      <c r="I7" s="83" t="s">
        <v>74</v>
      </c>
      <c r="J7" s="83" t="s">
        <v>75</v>
      </c>
      <c r="K7" s="83" t="s">
        <v>76</v>
      </c>
      <c r="L7" s="79"/>
      <c r="M7" s="81"/>
      <c r="N7" s="74"/>
    </row>
    <row r="8" spans="1:14" ht="30.6" customHeight="1" x14ac:dyDescent="0.3">
      <c r="A8" s="27"/>
      <c r="B8" s="79"/>
      <c r="C8" s="79"/>
      <c r="D8" s="79"/>
      <c r="E8" s="79"/>
      <c r="F8" s="79"/>
      <c r="G8" s="84"/>
      <c r="H8" s="84"/>
      <c r="I8" s="84"/>
      <c r="J8" s="84"/>
      <c r="K8" s="84"/>
      <c r="L8" s="79"/>
      <c r="M8" s="81"/>
      <c r="N8" s="75"/>
    </row>
    <row r="9" spans="1:14" ht="15.6" x14ac:dyDescent="0.25">
      <c r="A9" s="28">
        <v>1</v>
      </c>
      <c r="B9" s="28">
        <v>2</v>
      </c>
      <c r="C9" s="28">
        <v>3</v>
      </c>
      <c r="D9" s="28">
        <v>4</v>
      </c>
      <c r="E9" s="28">
        <v>5</v>
      </c>
      <c r="F9" s="28">
        <v>6</v>
      </c>
      <c r="G9" s="29">
        <v>7</v>
      </c>
      <c r="H9" s="29">
        <v>8</v>
      </c>
      <c r="I9" s="29">
        <v>9</v>
      </c>
      <c r="J9" s="29">
        <v>10</v>
      </c>
      <c r="K9" s="29">
        <v>11</v>
      </c>
      <c r="L9" s="28">
        <v>8</v>
      </c>
      <c r="M9" s="29">
        <v>9</v>
      </c>
      <c r="N9" s="28">
        <v>10</v>
      </c>
    </row>
    <row r="10" spans="1:14" ht="16.2" x14ac:dyDescent="0.35">
      <c r="A10" s="30"/>
      <c r="B10" s="76" t="s">
        <v>2</v>
      </c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7"/>
    </row>
    <row r="11" spans="1:14" ht="62.4" x14ac:dyDescent="0.25">
      <c r="A11" s="31" t="s">
        <v>47</v>
      </c>
      <c r="B11" s="21" t="s">
        <v>168</v>
      </c>
      <c r="C11" s="21" t="s">
        <v>52</v>
      </c>
      <c r="D11" s="19" t="s">
        <v>53</v>
      </c>
      <c r="E11" s="19" t="s">
        <v>29</v>
      </c>
      <c r="F11" s="19" t="s">
        <v>53</v>
      </c>
      <c r="G11" s="19" t="s">
        <v>53</v>
      </c>
      <c r="H11" s="19" t="s">
        <v>53</v>
      </c>
      <c r="I11" s="19" t="s">
        <v>53</v>
      </c>
      <c r="J11" s="19" t="s">
        <v>53</v>
      </c>
      <c r="K11" s="19" t="s">
        <v>53</v>
      </c>
      <c r="L11" s="20" t="s">
        <v>161</v>
      </c>
      <c r="M11" s="32">
        <v>180144000</v>
      </c>
      <c r="N11" s="21" t="s">
        <v>60</v>
      </c>
    </row>
    <row r="12" spans="1:14" s="15" customFormat="1" ht="207" customHeight="1" x14ac:dyDescent="0.25">
      <c r="A12" s="31" t="s">
        <v>48</v>
      </c>
      <c r="B12" s="33" t="s">
        <v>59</v>
      </c>
      <c r="C12" s="21" t="s">
        <v>62</v>
      </c>
      <c r="D12" s="21" t="s">
        <v>55</v>
      </c>
      <c r="E12" s="19" t="s">
        <v>29</v>
      </c>
      <c r="F12" s="21" t="s">
        <v>55</v>
      </c>
      <c r="G12" s="21" t="s">
        <v>55</v>
      </c>
      <c r="H12" s="19" t="s">
        <v>123</v>
      </c>
      <c r="I12" s="19" t="s">
        <v>123</v>
      </c>
      <c r="J12" s="19" t="s">
        <v>123</v>
      </c>
      <c r="K12" s="19" t="s">
        <v>123</v>
      </c>
      <c r="L12" s="20" t="s">
        <v>162</v>
      </c>
      <c r="M12" s="34">
        <v>23800000</v>
      </c>
      <c r="N12" s="21" t="s">
        <v>61</v>
      </c>
    </row>
    <row r="13" spans="1:14" s="15" customFormat="1" ht="144.75" customHeight="1" x14ac:dyDescent="0.25">
      <c r="A13" s="31" t="s">
        <v>49</v>
      </c>
      <c r="B13" s="35" t="s">
        <v>67</v>
      </c>
      <c r="C13" s="21" t="s">
        <v>139</v>
      </c>
      <c r="D13" s="21" t="s">
        <v>55</v>
      </c>
      <c r="E13" s="19" t="s">
        <v>29</v>
      </c>
      <c r="F13" s="21" t="s">
        <v>55</v>
      </c>
      <c r="G13" s="21" t="s">
        <v>55</v>
      </c>
      <c r="H13" s="21" t="s">
        <v>55</v>
      </c>
      <c r="I13" s="21" t="s">
        <v>55</v>
      </c>
      <c r="J13" s="21" t="s">
        <v>55</v>
      </c>
      <c r="K13" s="21" t="s">
        <v>55</v>
      </c>
      <c r="L13" s="20" t="s">
        <v>153</v>
      </c>
      <c r="M13" s="36">
        <v>75150000</v>
      </c>
      <c r="N13" s="21" t="s">
        <v>63</v>
      </c>
    </row>
    <row r="14" spans="1:14" s="15" customFormat="1" ht="144.75" customHeight="1" x14ac:dyDescent="0.25">
      <c r="A14" s="31" t="s">
        <v>50</v>
      </c>
      <c r="B14" s="33" t="s">
        <v>64</v>
      </c>
      <c r="C14" s="37" t="s">
        <v>166</v>
      </c>
      <c r="D14" s="19" t="s">
        <v>30</v>
      </c>
      <c r="E14" s="19" t="s">
        <v>29</v>
      </c>
      <c r="F14" s="19" t="s">
        <v>55</v>
      </c>
      <c r="G14" s="19" t="s">
        <v>55</v>
      </c>
      <c r="H14" s="38"/>
      <c r="I14" s="38"/>
      <c r="J14" s="38"/>
      <c r="K14" s="38"/>
      <c r="L14" s="28" t="s">
        <v>154</v>
      </c>
      <c r="M14" s="22">
        <v>5600000</v>
      </c>
      <c r="N14" s="39" t="s">
        <v>66</v>
      </c>
    </row>
    <row r="15" spans="1:14" s="15" customFormat="1" ht="144.75" customHeight="1" x14ac:dyDescent="0.25">
      <c r="A15" s="31" t="s">
        <v>51</v>
      </c>
      <c r="B15" s="33" t="s">
        <v>140</v>
      </c>
      <c r="C15" s="37" t="s">
        <v>106</v>
      </c>
      <c r="D15" s="19" t="s">
        <v>30</v>
      </c>
      <c r="E15" s="19" t="s">
        <v>29</v>
      </c>
      <c r="F15" s="19" t="s">
        <v>55</v>
      </c>
      <c r="G15" s="38" t="s">
        <v>107</v>
      </c>
      <c r="H15" s="38" t="s">
        <v>107</v>
      </c>
      <c r="I15" s="38" t="s">
        <v>107</v>
      </c>
      <c r="J15" s="38" t="s">
        <v>107</v>
      </c>
      <c r="K15" s="38" t="s">
        <v>107</v>
      </c>
      <c r="L15" s="28" t="s">
        <v>101</v>
      </c>
      <c r="M15" s="38" t="s">
        <v>169</v>
      </c>
      <c r="N15" s="38" t="s">
        <v>108</v>
      </c>
    </row>
    <row r="16" spans="1:14" s="15" customFormat="1" ht="144.75" customHeight="1" x14ac:dyDescent="0.25">
      <c r="A16" s="31" t="s">
        <v>77</v>
      </c>
      <c r="B16" s="19" t="s">
        <v>78</v>
      </c>
      <c r="C16" s="19" t="s">
        <v>110</v>
      </c>
      <c r="D16" s="19" t="s">
        <v>30</v>
      </c>
      <c r="E16" s="19" t="s">
        <v>29</v>
      </c>
      <c r="F16" s="19" t="s">
        <v>55</v>
      </c>
      <c r="G16" s="38" t="s">
        <v>109</v>
      </c>
      <c r="H16" s="38" t="s">
        <v>109</v>
      </c>
      <c r="I16" s="38" t="s">
        <v>109</v>
      </c>
      <c r="J16" s="38" t="s">
        <v>109</v>
      </c>
      <c r="K16" s="38" t="s">
        <v>109</v>
      </c>
      <c r="L16" s="28" t="s">
        <v>154</v>
      </c>
      <c r="M16" s="22">
        <v>60000</v>
      </c>
      <c r="N16" s="38" t="s">
        <v>111</v>
      </c>
    </row>
    <row r="17" spans="1:15" s="15" customFormat="1" ht="144.75" customHeight="1" x14ac:dyDescent="0.25">
      <c r="A17" s="31" t="s">
        <v>79</v>
      </c>
      <c r="B17" s="33" t="s">
        <v>80</v>
      </c>
      <c r="C17" s="33" t="s">
        <v>112</v>
      </c>
      <c r="D17" s="19" t="s">
        <v>30</v>
      </c>
      <c r="E17" s="19" t="s">
        <v>29</v>
      </c>
      <c r="F17" s="19" t="s">
        <v>55</v>
      </c>
      <c r="G17" s="19" t="s">
        <v>144</v>
      </c>
      <c r="H17" s="19" t="s">
        <v>83</v>
      </c>
      <c r="I17" s="19" t="s">
        <v>83</v>
      </c>
      <c r="J17" s="19" t="s">
        <v>83</v>
      </c>
      <c r="K17" s="19" t="s">
        <v>83</v>
      </c>
      <c r="L17" s="28" t="s">
        <v>151</v>
      </c>
      <c r="M17" s="22" t="s">
        <v>170</v>
      </c>
      <c r="N17" s="19" t="s">
        <v>82</v>
      </c>
    </row>
    <row r="18" spans="1:15" s="15" customFormat="1" ht="144.75" customHeight="1" x14ac:dyDescent="0.25">
      <c r="A18" s="31" t="s">
        <v>132</v>
      </c>
      <c r="B18" s="33" t="s">
        <v>81</v>
      </c>
      <c r="C18" s="33" t="s">
        <v>112</v>
      </c>
      <c r="D18" s="19" t="s">
        <v>30</v>
      </c>
      <c r="E18" s="19" t="s">
        <v>29</v>
      </c>
      <c r="F18" s="19" t="s">
        <v>55</v>
      </c>
      <c r="G18" s="19" t="s">
        <v>145</v>
      </c>
      <c r="H18" s="19" t="s">
        <v>82</v>
      </c>
      <c r="I18" s="19" t="s">
        <v>82</v>
      </c>
      <c r="J18" s="19" t="s">
        <v>82</v>
      </c>
      <c r="K18" s="19" t="s">
        <v>82</v>
      </c>
      <c r="L18" s="28" t="s">
        <v>104</v>
      </c>
      <c r="M18" s="22" t="s">
        <v>170</v>
      </c>
      <c r="N18" s="19" t="s">
        <v>82</v>
      </c>
    </row>
    <row r="19" spans="1:15" s="15" customFormat="1" ht="144.75" customHeight="1" x14ac:dyDescent="0.25">
      <c r="A19" s="40" t="s">
        <v>176</v>
      </c>
      <c r="B19" s="33" t="s">
        <v>85</v>
      </c>
      <c r="C19" s="33" t="s">
        <v>113</v>
      </c>
      <c r="D19" s="19" t="s">
        <v>30</v>
      </c>
      <c r="E19" s="19" t="s">
        <v>29</v>
      </c>
      <c r="F19" s="19" t="s">
        <v>55</v>
      </c>
      <c r="G19" s="19" t="s">
        <v>146</v>
      </c>
      <c r="H19" s="19" t="s">
        <v>86</v>
      </c>
      <c r="I19" s="19" t="s">
        <v>86</v>
      </c>
      <c r="J19" s="19" t="s">
        <v>86</v>
      </c>
      <c r="K19" s="19" t="s">
        <v>86</v>
      </c>
      <c r="L19" s="28" t="s">
        <v>102</v>
      </c>
      <c r="M19" s="38" t="s">
        <v>170</v>
      </c>
      <c r="N19" s="19" t="s">
        <v>86</v>
      </c>
    </row>
    <row r="20" spans="1:15" s="15" customFormat="1" ht="144.75" customHeight="1" x14ac:dyDescent="0.25">
      <c r="A20" s="41" t="s">
        <v>149</v>
      </c>
      <c r="B20" s="33" t="s">
        <v>89</v>
      </c>
      <c r="C20" s="33" t="s">
        <v>114</v>
      </c>
      <c r="D20" s="19" t="s">
        <v>30</v>
      </c>
      <c r="E20" s="19" t="s">
        <v>29</v>
      </c>
      <c r="F20" s="19" t="s">
        <v>55</v>
      </c>
      <c r="G20" s="19" t="s">
        <v>116</v>
      </c>
      <c r="H20" s="19" t="s">
        <v>117</v>
      </c>
      <c r="I20" s="19" t="s">
        <v>117</v>
      </c>
      <c r="J20" s="19" t="s">
        <v>117</v>
      </c>
      <c r="K20" s="19" t="s">
        <v>117</v>
      </c>
      <c r="L20" s="28" t="s">
        <v>155</v>
      </c>
      <c r="M20" s="22" t="s">
        <v>170</v>
      </c>
      <c r="N20" s="19" t="s">
        <v>115</v>
      </c>
    </row>
    <row r="21" spans="1:15" s="15" customFormat="1" ht="144.75" customHeight="1" x14ac:dyDescent="0.25">
      <c r="A21" s="41" t="s">
        <v>84</v>
      </c>
      <c r="B21" s="33" t="s">
        <v>90</v>
      </c>
      <c r="C21" s="33" t="s">
        <v>114</v>
      </c>
      <c r="D21" s="19" t="s">
        <v>30</v>
      </c>
      <c r="E21" s="19" t="s">
        <v>29</v>
      </c>
      <c r="F21" s="19" t="s">
        <v>55</v>
      </c>
      <c r="G21" s="19" t="s">
        <v>117</v>
      </c>
      <c r="H21" s="19" t="s">
        <v>117</v>
      </c>
      <c r="I21" s="19" t="s">
        <v>117</v>
      </c>
      <c r="J21" s="19" t="s">
        <v>117</v>
      </c>
      <c r="K21" s="19" t="s">
        <v>117</v>
      </c>
      <c r="L21" s="28" t="s">
        <v>99</v>
      </c>
      <c r="M21" s="22" t="s">
        <v>170</v>
      </c>
      <c r="N21" s="19" t="s">
        <v>118</v>
      </c>
    </row>
    <row r="22" spans="1:15" s="15" customFormat="1" ht="144.75" customHeight="1" x14ac:dyDescent="0.25">
      <c r="A22" s="41" t="s">
        <v>87</v>
      </c>
      <c r="B22" s="33" t="s">
        <v>141</v>
      </c>
      <c r="C22" s="33" t="s">
        <v>121</v>
      </c>
      <c r="D22" s="19" t="s">
        <v>30</v>
      </c>
      <c r="E22" s="19" t="s">
        <v>29</v>
      </c>
      <c r="F22" s="19" t="s">
        <v>55</v>
      </c>
      <c r="G22" s="19" t="s">
        <v>117</v>
      </c>
      <c r="H22" s="19" t="s">
        <v>120</v>
      </c>
      <c r="I22" s="19" t="s">
        <v>120</v>
      </c>
      <c r="J22" s="19" t="s">
        <v>120</v>
      </c>
      <c r="K22" s="19" t="s">
        <v>120</v>
      </c>
      <c r="L22" s="28">
        <v>2027</v>
      </c>
      <c r="M22" s="22" t="s">
        <v>170</v>
      </c>
      <c r="N22" s="19" t="s">
        <v>119</v>
      </c>
    </row>
    <row r="23" spans="1:15" s="15" customFormat="1" ht="144.75" customHeight="1" x14ac:dyDescent="0.25">
      <c r="A23" s="41" t="s">
        <v>88</v>
      </c>
      <c r="B23" s="33" t="s">
        <v>91</v>
      </c>
      <c r="C23" s="33" t="s">
        <v>121</v>
      </c>
      <c r="D23" s="19" t="s">
        <v>30</v>
      </c>
      <c r="E23" s="19" t="s">
        <v>29</v>
      </c>
      <c r="F23" s="19" t="s">
        <v>55</v>
      </c>
      <c r="G23" s="19" t="s">
        <v>117</v>
      </c>
      <c r="H23" s="19" t="s">
        <v>117</v>
      </c>
      <c r="I23" s="19" t="s">
        <v>117</v>
      </c>
      <c r="J23" s="19" t="s">
        <v>117</v>
      </c>
      <c r="K23" s="19" t="s">
        <v>117</v>
      </c>
      <c r="L23" s="28" t="s">
        <v>171</v>
      </c>
      <c r="M23" s="42" t="s">
        <v>169</v>
      </c>
      <c r="N23" s="19" t="s">
        <v>122</v>
      </c>
    </row>
    <row r="24" spans="1:15" s="15" customFormat="1" ht="259.5" customHeight="1" x14ac:dyDescent="0.25">
      <c r="A24" s="41" t="s">
        <v>97</v>
      </c>
      <c r="B24" s="33" t="s">
        <v>172</v>
      </c>
      <c r="C24" s="33" t="s">
        <v>112</v>
      </c>
      <c r="D24" s="19" t="s">
        <v>30</v>
      </c>
      <c r="E24" s="19" t="s">
        <v>29</v>
      </c>
      <c r="F24" s="19" t="s">
        <v>55</v>
      </c>
      <c r="G24" s="19" t="s">
        <v>124</v>
      </c>
      <c r="H24" s="19" t="s">
        <v>124</v>
      </c>
      <c r="I24" s="19" t="s">
        <v>124</v>
      </c>
      <c r="J24" s="19" t="s">
        <v>124</v>
      </c>
      <c r="K24" s="19" t="s">
        <v>124</v>
      </c>
      <c r="L24" s="28">
        <v>2027</v>
      </c>
      <c r="M24" s="42" t="s">
        <v>169</v>
      </c>
      <c r="N24" s="38" t="s">
        <v>125</v>
      </c>
    </row>
    <row r="25" spans="1:15" s="15" customFormat="1" ht="144.75" customHeight="1" x14ac:dyDescent="0.25">
      <c r="A25" s="41" t="s">
        <v>98</v>
      </c>
      <c r="B25" s="33" t="s">
        <v>92</v>
      </c>
      <c r="C25" s="33" t="s">
        <v>126</v>
      </c>
      <c r="D25" s="19" t="s">
        <v>30</v>
      </c>
      <c r="E25" s="19" t="s">
        <v>29</v>
      </c>
      <c r="F25" s="19" t="s">
        <v>55</v>
      </c>
      <c r="G25" s="19" t="s">
        <v>100</v>
      </c>
      <c r="H25" s="19" t="s">
        <v>100</v>
      </c>
      <c r="I25" s="19" t="s">
        <v>100</v>
      </c>
      <c r="J25" s="19" t="s">
        <v>100</v>
      </c>
      <c r="K25" s="19" t="s">
        <v>100</v>
      </c>
      <c r="L25" s="28">
        <v>2027</v>
      </c>
      <c r="M25" s="42" t="s">
        <v>169</v>
      </c>
      <c r="N25" s="19" t="s">
        <v>100</v>
      </c>
    </row>
    <row r="26" spans="1:15" s="17" customFormat="1" ht="21" customHeight="1" x14ac:dyDescent="0.35">
      <c r="A26" s="43"/>
      <c r="B26" s="44" t="s">
        <v>19</v>
      </c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22">
        <f>SUM(M11:M25)</f>
        <v>284754000</v>
      </c>
      <c r="N26" s="45"/>
      <c r="O26" s="16"/>
    </row>
    <row r="27" spans="1:15" s="15" customFormat="1" ht="22.5" customHeight="1" x14ac:dyDescent="0.35">
      <c r="A27" s="78" t="s">
        <v>3</v>
      </c>
      <c r="B27" s="76"/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7"/>
    </row>
    <row r="28" spans="1:15" s="15" customFormat="1" ht="76.5" customHeight="1" x14ac:dyDescent="0.25">
      <c r="A28" s="46" t="s">
        <v>21</v>
      </c>
      <c r="B28" s="21" t="s">
        <v>54</v>
      </c>
      <c r="C28" s="21" t="s">
        <v>142</v>
      </c>
      <c r="D28" s="19" t="s">
        <v>30</v>
      </c>
      <c r="E28" s="19" t="s">
        <v>29</v>
      </c>
      <c r="F28" s="19" t="s">
        <v>43</v>
      </c>
      <c r="G28" s="38" t="s">
        <v>148</v>
      </c>
      <c r="H28" s="38" t="s">
        <v>43</v>
      </c>
      <c r="I28" s="38" t="s">
        <v>43</v>
      </c>
      <c r="J28" s="38" t="s">
        <v>43</v>
      </c>
      <c r="K28" s="38" t="s">
        <v>43</v>
      </c>
      <c r="L28" s="47" t="s">
        <v>156</v>
      </c>
      <c r="M28" s="36" t="s">
        <v>169</v>
      </c>
      <c r="N28" s="39" t="s">
        <v>66</v>
      </c>
    </row>
    <row r="29" spans="1:15" s="15" customFormat="1" ht="23.25" customHeight="1" x14ac:dyDescent="0.35">
      <c r="A29" s="43"/>
      <c r="B29" s="44" t="s">
        <v>19</v>
      </c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48">
        <v>0</v>
      </c>
      <c r="N29" s="45"/>
    </row>
    <row r="30" spans="1:15" s="15" customFormat="1" ht="23.25" customHeight="1" x14ac:dyDescent="0.35">
      <c r="A30" s="49"/>
      <c r="B30" s="78" t="s">
        <v>5</v>
      </c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7"/>
    </row>
    <row r="31" spans="1:15" s="15" customFormat="1" ht="21" customHeight="1" x14ac:dyDescent="0.3">
      <c r="A31" s="50" t="s">
        <v>6</v>
      </c>
      <c r="B31" s="94" t="s">
        <v>4</v>
      </c>
      <c r="C31" s="95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6"/>
    </row>
    <row r="32" spans="1:15" s="15" customFormat="1" ht="23.25" customHeight="1" x14ac:dyDescent="0.35">
      <c r="A32" s="49"/>
      <c r="B32" s="78" t="s">
        <v>7</v>
      </c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7"/>
    </row>
    <row r="33" spans="1:14" s="15" customFormat="1" ht="123.75" customHeight="1" x14ac:dyDescent="0.25">
      <c r="A33" s="40" t="s">
        <v>8</v>
      </c>
      <c r="B33" s="21" t="s">
        <v>68</v>
      </c>
      <c r="C33" s="21" t="s">
        <v>33</v>
      </c>
      <c r="D33" s="19" t="s">
        <v>30</v>
      </c>
      <c r="E33" s="53" t="s">
        <v>37</v>
      </c>
      <c r="F33" s="19" t="s">
        <v>30</v>
      </c>
      <c r="G33" s="38" t="s">
        <v>147</v>
      </c>
      <c r="H33" s="38" t="s">
        <v>40</v>
      </c>
      <c r="I33" s="38" t="s">
        <v>40</v>
      </c>
      <c r="J33" s="38" t="s">
        <v>40</v>
      </c>
      <c r="K33" s="38" t="s">
        <v>40</v>
      </c>
      <c r="L33" s="47" t="s">
        <v>152</v>
      </c>
      <c r="M33" s="36" t="s">
        <v>169</v>
      </c>
      <c r="N33" s="42"/>
    </row>
    <row r="34" spans="1:14" s="15" customFormat="1" ht="16.2" x14ac:dyDescent="0.35">
      <c r="A34" s="43"/>
      <c r="B34" s="44" t="s">
        <v>19</v>
      </c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48">
        <v>0</v>
      </c>
      <c r="N34" s="45"/>
    </row>
    <row r="35" spans="1:14" s="15" customFormat="1" ht="22.5" customHeight="1" x14ac:dyDescent="0.35">
      <c r="A35" s="78" t="s">
        <v>9</v>
      </c>
      <c r="B35" s="76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7"/>
    </row>
    <row r="36" spans="1:14" s="15" customFormat="1" ht="24" customHeight="1" x14ac:dyDescent="0.3">
      <c r="A36" s="50" t="s">
        <v>10</v>
      </c>
      <c r="B36" s="94" t="s">
        <v>4</v>
      </c>
      <c r="C36" s="95"/>
      <c r="D36" s="95"/>
      <c r="E36" s="95"/>
      <c r="F36" s="95"/>
      <c r="G36" s="95"/>
      <c r="H36" s="95"/>
      <c r="I36" s="95"/>
      <c r="J36" s="95"/>
      <c r="K36" s="95"/>
      <c r="L36" s="95"/>
      <c r="M36" s="95"/>
      <c r="N36" s="96"/>
    </row>
    <row r="37" spans="1:14" s="18" customFormat="1" ht="16.2" customHeight="1" x14ac:dyDescent="0.35">
      <c r="A37" s="97" t="s">
        <v>11</v>
      </c>
      <c r="B37" s="98"/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9"/>
    </row>
    <row r="38" spans="1:14" s="18" customFormat="1" ht="23.4" customHeight="1" x14ac:dyDescent="0.3">
      <c r="A38" s="54" t="s">
        <v>22</v>
      </c>
      <c r="B38" s="94" t="s">
        <v>4</v>
      </c>
      <c r="C38" s="95"/>
      <c r="D38" s="95"/>
      <c r="E38" s="95"/>
      <c r="F38" s="95"/>
      <c r="G38" s="95"/>
      <c r="H38" s="95"/>
      <c r="I38" s="95"/>
      <c r="J38" s="95"/>
      <c r="K38" s="95"/>
      <c r="L38" s="95"/>
      <c r="M38" s="95"/>
      <c r="N38" s="96"/>
    </row>
    <row r="39" spans="1:14" s="15" customFormat="1" ht="16.2" x14ac:dyDescent="0.35">
      <c r="A39" s="43"/>
      <c r="B39" s="44" t="s">
        <v>19</v>
      </c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55">
        <v>0</v>
      </c>
      <c r="N39" s="45"/>
    </row>
    <row r="40" spans="1:14" s="15" customFormat="1" ht="23.25" customHeight="1" x14ac:dyDescent="0.35">
      <c r="A40" s="78" t="s">
        <v>12</v>
      </c>
      <c r="B40" s="76"/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7"/>
    </row>
    <row r="41" spans="1:14" s="15" customFormat="1" ht="116.25" customHeight="1" x14ac:dyDescent="0.25">
      <c r="A41" s="40" t="s">
        <v>13</v>
      </c>
      <c r="B41" s="21" t="s">
        <v>44</v>
      </c>
      <c r="C41" s="56" t="s">
        <v>32</v>
      </c>
      <c r="D41" s="53" t="s">
        <v>58</v>
      </c>
      <c r="E41" s="53" t="s">
        <v>38</v>
      </c>
      <c r="F41" s="53" t="s">
        <v>42</v>
      </c>
      <c r="G41" s="57" t="s">
        <v>41</v>
      </c>
      <c r="H41" s="57" t="s">
        <v>41</v>
      </c>
      <c r="I41" s="57" t="s">
        <v>41</v>
      </c>
      <c r="J41" s="57" t="s">
        <v>41</v>
      </c>
      <c r="K41" s="57" t="s">
        <v>41</v>
      </c>
      <c r="L41" s="47" t="s">
        <v>173</v>
      </c>
      <c r="M41" s="58">
        <v>170000</v>
      </c>
      <c r="N41" s="53" t="s">
        <v>58</v>
      </c>
    </row>
    <row r="42" spans="1:14" s="15" customFormat="1" ht="116.25" customHeight="1" x14ac:dyDescent="0.25">
      <c r="A42" s="40" t="s">
        <v>133</v>
      </c>
      <c r="B42" s="21" t="s">
        <v>163</v>
      </c>
      <c r="C42" s="56"/>
      <c r="D42" s="53"/>
      <c r="E42" s="53" t="s">
        <v>127</v>
      </c>
      <c r="F42" s="53">
        <v>316.15100000000001</v>
      </c>
      <c r="G42" s="57">
        <v>0</v>
      </c>
      <c r="H42" s="57" t="s">
        <v>128</v>
      </c>
      <c r="I42" s="57" t="s">
        <v>128</v>
      </c>
      <c r="J42" s="57" t="s">
        <v>128</v>
      </c>
      <c r="K42" s="57" t="s">
        <v>128</v>
      </c>
      <c r="L42" s="47">
        <v>2027</v>
      </c>
      <c r="M42" s="58">
        <v>1200000</v>
      </c>
      <c r="N42" s="53" t="s">
        <v>143</v>
      </c>
    </row>
    <row r="43" spans="1:14" s="15" customFormat="1" ht="116.25" customHeight="1" x14ac:dyDescent="0.25">
      <c r="A43" s="40" t="s">
        <v>134</v>
      </c>
      <c r="B43" s="21" t="s">
        <v>93</v>
      </c>
      <c r="C43" s="56" t="s">
        <v>165</v>
      </c>
      <c r="D43" s="53"/>
      <c r="E43" s="53" t="s">
        <v>127</v>
      </c>
      <c r="F43" s="53"/>
      <c r="G43" s="57" t="s">
        <v>128</v>
      </c>
      <c r="H43" s="57" t="s">
        <v>128</v>
      </c>
      <c r="I43" s="57" t="s">
        <v>128</v>
      </c>
      <c r="J43" s="57" t="s">
        <v>128</v>
      </c>
      <c r="K43" s="57" t="s">
        <v>128</v>
      </c>
      <c r="L43" s="47">
        <v>2027</v>
      </c>
      <c r="M43" s="58">
        <v>50000</v>
      </c>
      <c r="N43" s="53"/>
    </row>
    <row r="44" spans="1:14" s="15" customFormat="1" ht="116.25" customHeight="1" x14ac:dyDescent="0.25">
      <c r="A44" s="40" t="s">
        <v>135</v>
      </c>
      <c r="B44" s="21" t="s">
        <v>94</v>
      </c>
      <c r="C44" s="56" t="s">
        <v>33</v>
      </c>
      <c r="D44" s="53"/>
      <c r="E44" s="53" t="s">
        <v>127</v>
      </c>
      <c r="F44" s="53"/>
      <c r="G44" s="57" t="s">
        <v>128</v>
      </c>
      <c r="H44" s="57" t="s">
        <v>128</v>
      </c>
      <c r="I44" s="57" t="s">
        <v>128</v>
      </c>
      <c r="J44" s="57" t="s">
        <v>128</v>
      </c>
      <c r="K44" s="57" t="s">
        <v>128</v>
      </c>
      <c r="L44" s="47" t="s">
        <v>102</v>
      </c>
      <c r="M44" s="58" t="s">
        <v>169</v>
      </c>
      <c r="N44" s="53"/>
    </row>
    <row r="45" spans="1:14" s="15" customFormat="1" ht="116.25" customHeight="1" x14ac:dyDescent="0.25">
      <c r="A45" s="40" t="s">
        <v>136</v>
      </c>
      <c r="B45" s="21" t="s">
        <v>174</v>
      </c>
      <c r="C45" s="56" t="s">
        <v>129</v>
      </c>
      <c r="D45" s="53"/>
      <c r="E45" s="53" t="s">
        <v>130</v>
      </c>
      <c r="F45" s="53"/>
      <c r="G45" s="57" t="s">
        <v>128</v>
      </c>
      <c r="H45" s="57" t="s">
        <v>128</v>
      </c>
      <c r="I45" s="57" t="s">
        <v>128</v>
      </c>
      <c r="J45" s="57" t="s">
        <v>128</v>
      </c>
      <c r="K45" s="57" t="s">
        <v>128</v>
      </c>
      <c r="L45" s="47" t="s">
        <v>104</v>
      </c>
      <c r="M45" s="58" t="s">
        <v>105</v>
      </c>
      <c r="N45" s="53" t="s">
        <v>131</v>
      </c>
    </row>
    <row r="46" spans="1:14" s="15" customFormat="1" ht="117" customHeight="1" x14ac:dyDescent="0.25">
      <c r="A46" s="40" t="s">
        <v>96</v>
      </c>
      <c r="B46" s="21" t="s">
        <v>95</v>
      </c>
      <c r="C46" s="56" t="s">
        <v>164</v>
      </c>
      <c r="D46" s="53"/>
      <c r="E46" s="53" t="s">
        <v>127</v>
      </c>
      <c r="F46" s="53"/>
      <c r="G46" s="57" t="s">
        <v>128</v>
      </c>
      <c r="H46" s="57" t="s">
        <v>128</v>
      </c>
      <c r="I46" s="57" t="s">
        <v>128</v>
      </c>
      <c r="J46" s="57" t="s">
        <v>128</v>
      </c>
      <c r="K46" s="57" t="s">
        <v>128</v>
      </c>
      <c r="L46" s="47" t="s">
        <v>175</v>
      </c>
      <c r="M46" s="58" t="s">
        <v>103</v>
      </c>
      <c r="N46" s="53"/>
    </row>
    <row r="47" spans="1:14" s="15" customFormat="1" ht="24.75" customHeight="1" x14ac:dyDescent="0.35">
      <c r="A47" s="43"/>
      <c r="B47" s="44" t="s">
        <v>19</v>
      </c>
      <c r="C47" s="82"/>
      <c r="D47" s="82"/>
      <c r="E47" s="82"/>
      <c r="F47" s="82"/>
      <c r="G47" s="82"/>
      <c r="H47" s="82"/>
      <c r="I47" s="82"/>
      <c r="J47" s="82"/>
      <c r="K47" s="82"/>
      <c r="L47" s="82"/>
      <c r="M47" s="55">
        <f>SUM(M41:M46)</f>
        <v>1420000</v>
      </c>
      <c r="N47" s="45"/>
    </row>
    <row r="48" spans="1:14" s="15" customFormat="1" ht="23.25" customHeight="1" x14ac:dyDescent="0.35">
      <c r="A48" s="78" t="s">
        <v>28</v>
      </c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7"/>
    </row>
    <row r="49" spans="1:15" s="15" customFormat="1" ht="79.95" customHeight="1" x14ac:dyDescent="0.25">
      <c r="A49" s="40" t="s">
        <v>14</v>
      </c>
      <c r="B49" s="53" t="s">
        <v>45</v>
      </c>
      <c r="C49" s="21" t="s">
        <v>34</v>
      </c>
      <c r="D49" s="19" t="s">
        <v>30</v>
      </c>
      <c r="E49" s="19" t="s">
        <v>29</v>
      </c>
      <c r="F49" s="28" t="s">
        <v>39</v>
      </c>
      <c r="G49" s="29" t="s">
        <v>39</v>
      </c>
      <c r="H49" s="29" t="s">
        <v>39</v>
      </c>
      <c r="I49" s="29" t="s">
        <v>39</v>
      </c>
      <c r="J49" s="29" t="s">
        <v>39</v>
      </c>
      <c r="K49" s="29" t="s">
        <v>39</v>
      </c>
      <c r="L49" s="47" t="s">
        <v>157</v>
      </c>
      <c r="M49" s="37" t="s">
        <v>170</v>
      </c>
      <c r="N49" s="59"/>
    </row>
    <row r="50" spans="1:15" s="15" customFormat="1" ht="24.75" customHeight="1" x14ac:dyDescent="0.35">
      <c r="A50" s="43"/>
      <c r="B50" s="44" t="s">
        <v>19</v>
      </c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55">
        <v>0</v>
      </c>
      <c r="N50" s="45"/>
    </row>
    <row r="51" spans="1:15" s="15" customFormat="1" ht="24.75" customHeight="1" x14ac:dyDescent="0.35">
      <c r="A51" s="78" t="s">
        <v>15</v>
      </c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7"/>
    </row>
    <row r="52" spans="1:15" s="15" customFormat="1" ht="84.75" customHeight="1" x14ac:dyDescent="0.3">
      <c r="A52" s="40" t="s">
        <v>16</v>
      </c>
      <c r="B52" s="53" t="s">
        <v>69</v>
      </c>
      <c r="C52" s="60"/>
      <c r="D52" s="19" t="s">
        <v>30</v>
      </c>
      <c r="E52" s="19" t="s">
        <v>29</v>
      </c>
      <c r="F52" s="60"/>
      <c r="G52" s="60"/>
      <c r="H52" s="60"/>
      <c r="I52" s="60"/>
      <c r="J52" s="60"/>
      <c r="K52" s="60"/>
      <c r="L52" s="28" t="s">
        <v>157</v>
      </c>
      <c r="M52" s="28">
        <v>8000</v>
      </c>
      <c r="N52" s="61" t="s">
        <v>70</v>
      </c>
    </row>
    <row r="53" spans="1:15" s="15" customFormat="1" ht="24.75" customHeight="1" x14ac:dyDescent="0.3">
      <c r="A53" s="50"/>
      <c r="B53" s="60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62">
        <v>8000</v>
      </c>
      <c r="N53" s="52"/>
    </row>
    <row r="54" spans="1:15" s="18" customFormat="1" ht="25.2" customHeight="1" x14ac:dyDescent="0.35">
      <c r="A54" s="78" t="s">
        <v>17</v>
      </c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7"/>
    </row>
    <row r="55" spans="1:15" s="17" customFormat="1" ht="78.599999999999994" customHeight="1" x14ac:dyDescent="0.3">
      <c r="A55" s="63" t="s">
        <v>18</v>
      </c>
      <c r="B55" s="21" t="s">
        <v>35</v>
      </c>
      <c r="C55" s="53" t="s">
        <v>36</v>
      </c>
      <c r="D55" s="19" t="s">
        <v>30</v>
      </c>
      <c r="E55" s="19" t="s">
        <v>29</v>
      </c>
      <c r="F55" s="64"/>
      <c r="G55" s="65"/>
      <c r="H55" s="65"/>
      <c r="I55" s="65"/>
      <c r="J55" s="65"/>
      <c r="K55" s="65"/>
      <c r="L55" s="47" t="s">
        <v>157</v>
      </c>
      <c r="M55" s="66">
        <v>2760</v>
      </c>
      <c r="N55" s="67"/>
      <c r="O55" s="16"/>
    </row>
    <row r="56" spans="1:15" s="17" customFormat="1" ht="21" customHeight="1" x14ac:dyDescent="0.35">
      <c r="A56" s="43"/>
      <c r="B56" s="44" t="s">
        <v>19</v>
      </c>
      <c r="C56" s="82"/>
      <c r="D56" s="82"/>
      <c r="E56" s="82"/>
      <c r="F56" s="82"/>
      <c r="G56" s="82"/>
      <c r="H56" s="82"/>
      <c r="I56" s="82"/>
      <c r="J56" s="82"/>
      <c r="K56" s="82"/>
      <c r="L56" s="82"/>
      <c r="M56" s="55">
        <v>2760</v>
      </c>
      <c r="N56" s="45"/>
      <c r="O56" s="16"/>
    </row>
    <row r="57" spans="1:15" ht="16.2" x14ac:dyDescent="0.35">
      <c r="A57" s="43"/>
      <c r="B57" s="44" t="s">
        <v>20</v>
      </c>
      <c r="C57" s="82"/>
      <c r="D57" s="82"/>
      <c r="E57" s="82"/>
      <c r="F57" s="82"/>
      <c r="G57" s="82"/>
      <c r="H57" s="82"/>
      <c r="I57" s="82"/>
      <c r="J57" s="82"/>
      <c r="K57" s="82"/>
      <c r="L57" s="82"/>
      <c r="M57" s="68">
        <f>M56+M53++M47+M34+M29+M26</f>
        <v>286184760</v>
      </c>
      <c r="N57" s="69"/>
    </row>
    <row r="58" spans="1:15" ht="33" customHeight="1" x14ac:dyDescent="0.3">
      <c r="A58" s="70" t="s">
        <v>56</v>
      </c>
      <c r="B58" s="71"/>
      <c r="C58" s="70"/>
      <c r="D58" s="70"/>
      <c r="E58" s="70"/>
      <c r="F58" s="13"/>
      <c r="G58" s="13"/>
      <c r="H58" s="13"/>
      <c r="I58" s="13"/>
      <c r="J58" s="13"/>
      <c r="K58" s="13"/>
      <c r="L58" s="13"/>
      <c r="M58" s="13"/>
      <c r="N58" s="13"/>
    </row>
    <row r="59" spans="1:15" ht="17.399999999999999" customHeight="1" x14ac:dyDescent="0.3">
      <c r="A59" s="70" t="s">
        <v>72</v>
      </c>
      <c r="B59" s="71"/>
      <c r="C59" s="70"/>
      <c r="D59" s="70"/>
      <c r="E59" s="70"/>
      <c r="F59" s="13"/>
      <c r="G59" s="13"/>
      <c r="H59" s="13"/>
      <c r="I59" s="13"/>
      <c r="J59" s="13"/>
      <c r="K59" s="13"/>
      <c r="L59" s="13"/>
      <c r="M59" s="13"/>
      <c r="N59" s="13"/>
    </row>
    <row r="60" spans="1:15" ht="17.399999999999999" customHeight="1" x14ac:dyDescent="0.3">
      <c r="A60" s="70" t="s">
        <v>73</v>
      </c>
      <c r="B60" s="71"/>
      <c r="C60" s="70"/>
      <c r="D60" s="70"/>
      <c r="E60" s="70"/>
      <c r="F60" s="13"/>
      <c r="G60" s="13"/>
      <c r="H60" s="13"/>
      <c r="I60" s="13"/>
      <c r="J60" s="13"/>
      <c r="K60" s="13"/>
      <c r="L60" s="13"/>
      <c r="M60" s="13"/>
      <c r="N60" s="13"/>
    </row>
    <row r="61" spans="1:15" ht="39.6" customHeight="1" x14ac:dyDescent="0.3">
      <c r="A61" s="13"/>
      <c r="B61" s="72" t="s">
        <v>150</v>
      </c>
      <c r="C61" s="9"/>
      <c r="D61" s="9"/>
      <c r="E61" s="9"/>
      <c r="G61" s="9"/>
      <c r="H61" s="9"/>
      <c r="I61" s="9"/>
      <c r="J61" s="9" t="s">
        <v>65</v>
      </c>
      <c r="K61" s="13"/>
      <c r="L61" s="13"/>
      <c r="M61" s="13"/>
      <c r="N61" s="13"/>
    </row>
    <row r="62" spans="1:15" ht="18" hidden="1" x14ac:dyDescent="0.35">
      <c r="A62" s="13"/>
      <c r="B62" s="10"/>
      <c r="C62" s="11"/>
      <c r="D62" s="11"/>
      <c r="E62" s="11"/>
      <c r="F62" s="11"/>
      <c r="G62" s="11"/>
      <c r="H62" s="11"/>
      <c r="I62" s="11"/>
      <c r="J62" s="11"/>
      <c r="K62" s="13"/>
      <c r="L62" s="13"/>
      <c r="M62" s="13"/>
      <c r="N62" s="13"/>
    </row>
    <row r="63" spans="1:15" ht="18" x14ac:dyDescent="0.35">
      <c r="A63" s="13"/>
      <c r="B63" s="10"/>
      <c r="C63" s="11"/>
      <c r="D63" s="12"/>
      <c r="E63" s="9"/>
      <c r="F63" s="9"/>
      <c r="G63" s="9"/>
      <c r="H63" s="9"/>
      <c r="I63" s="9"/>
      <c r="J63" s="9"/>
      <c r="K63" s="14"/>
      <c r="L63" s="13"/>
      <c r="M63" s="13"/>
      <c r="N63" s="13"/>
    </row>
    <row r="64" spans="1:15" ht="18" x14ac:dyDescent="0.35">
      <c r="A64" s="13"/>
      <c r="B64" s="10"/>
      <c r="C64" s="11"/>
      <c r="D64" s="11"/>
      <c r="E64" s="11"/>
      <c r="F64" s="11"/>
      <c r="G64" s="11"/>
      <c r="H64" s="11"/>
      <c r="I64" s="11"/>
      <c r="J64" s="11"/>
      <c r="K64" s="13"/>
      <c r="L64" s="13"/>
      <c r="M64" s="13"/>
      <c r="N64" s="13"/>
    </row>
    <row r="65" spans="1:14" ht="3" customHeight="1" x14ac:dyDescent="0.35">
      <c r="A65" s="13"/>
      <c r="B65" s="10"/>
      <c r="C65" s="11"/>
      <c r="D65" s="11"/>
      <c r="E65" s="11"/>
      <c r="F65" s="11"/>
      <c r="G65" s="11"/>
      <c r="H65" s="11"/>
      <c r="I65" s="11"/>
      <c r="J65" s="11"/>
      <c r="K65" s="13"/>
      <c r="L65" s="13"/>
      <c r="M65" s="13"/>
      <c r="N65" s="13"/>
    </row>
    <row r="66" spans="1:14" ht="17.399999999999999" x14ac:dyDescent="0.3">
      <c r="A66" s="13"/>
      <c r="B66" s="8"/>
      <c r="C66" s="9"/>
      <c r="D66" s="9"/>
      <c r="E66" s="9"/>
      <c r="F66" s="9"/>
      <c r="G66" s="9"/>
      <c r="H66" s="9"/>
      <c r="I66" s="9"/>
      <c r="J66" s="9"/>
      <c r="K66" s="13"/>
      <c r="L66" s="13"/>
      <c r="M66" s="13"/>
      <c r="N66" s="13"/>
    </row>
    <row r="67" spans="1:14" ht="18" x14ac:dyDescent="0.35">
      <c r="B67" s="10"/>
      <c r="C67" s="11"/>
      <c r="D67" s="11"/>
      <c r="E67" s="11"/>
      <c r="F67" s="11"/>
      <c r="G67" s="11"/>
      <c r="H67" s="11"/>
      <c r="I67" s="11"/>
      <c r="J67" s="11"/>
    </row>
  </sheetData>
  <mergeCells count="39">
    <mergeCell ref="B32:N32"/>
    <mergeCell ref="A35:N35"/>
    <mergeCell ref="B36:N36"/>
    <mergeCell ref="B31:N31"/>
    <mergeCell ref="A48:N48"/>
    <mergeCell ref="C34:L34"/>
    <mergeCell ref="C47:L47"/>
    <mergeCell ref="A37:N37"/>
    <mergeCell ref="A40:N40"/>
    <mergeCell ref="C39:L39"/>
    <mergeCell ref="B38:N38"/>
    <mergeCell ref="A1:M1"/>
    <mergeCell ref="A2:M2"/>
    <mergeCell ref="C5:C8"/>
    <mergeCell ref="A3:M3"/>
    <mergeCell ref="A4:M4"/>
    <mergeCell ref="F5:F8"/>
    <mergeCell ref="L5:L8"/>
    <mergeCell ref="K7:K8"/>
    <mergeCell ref="B5:B8"/>
    <mergeCell ref="G7:G8"/>
    <mergeCell ref="C57:L57"/>
    <mergeCell ref="C56:L56"/>
    <mergeCell ref="A51:N51"/>
    <mergeCell ref="A54:N54"/>
    <mergeCell ref="C50:L50"/>
    <mergeCell ref="N5:N8"/>
    <mergeCell ref="B10:N10"/>
    <mergeCell ref="A27:N27"/>
    <mergeCell ref="B30:N30"/>
    <mergeCell ref="E5:E8"/>
    <mergeCell ref="D5:D8"/>
    <mergeCell ref="M5:M8"/>
    <mergeCell ref="C26:L26"/>
    <mergeCell ref="C29:L29"/>
    <mergeCell ref="H7:H8"/>
    <mergeCell ref="I7:I8"/>
    <mergeCell ref="J7:J8"/>
    <mergeCell ref="G5:K6"/>
  </mergeCells>
  <phoneticPr fontId="0" type="noConversion"/>
  <pageMargins left="0.23622047244094491" right="0.23622047244094491" top="0.35433070866141736" bottom="0.35433070866141736" header="0.31496062992125984" footer="0.31496062992125984"/>
  <pageSetup paperSize="8" scale="81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"/>
  <sheetViews>
    <sheetView workbookViewId="0">
      <selection sqref="A1:G10"/>
    </sheetView>
  </sheetViews>
  <sheetFormatPr defaultRowHeight="13.2" x14ac:dyDescent="0.25"/>
  <sheetData>
    <row r="1" spans="1:6" ht="16.8" thickBot="1" x14ac:dyDescent="0.3">
      <c r="A1" s="3"/>
      <c r="B1" s="4"/>
      <c r="E1" s="3"/>
      <c r="F1" s="4"/>
    </row>
    <row r="2" spans="1:6" ht="16.8" thickBot="1" x14ac:dyDescent="0.3">
      <c r="A2" s="5"/>
      <c r="B2" s="6"/>
      <c r="E2" s="5"/>
      <c r="F2" s="6"/>
    </row>
    <row r="3" spans="1:6" ht="16.8" thickBot="1" x14ac:dyDescent="0.3">
      <c r="A3" s="5"/>
      <c r="B3" s="6"/>
      <c r="E3" s="5"/>
      <c r="F3" s="6"/>
    </row>
    <row r="4" spans="1:6" ht="16.8" thickBot="1" x14ac:dyDescent="0.3">
      <c r="A4" s="5"/>
      <c r="B4" s="6"/>
      <c r="E4" s="5"/>
      <c r="F4" s="6"/>
    </row>
    <row r="5" spans="1:6" ht="16.8" thickBot="1" x14ac:dyDescent="0.3">
      <c r="A5" s="5"/>
      <c r="B5" s="6"/>
      <c r="E5" s="5"/>
      <c r="F5" s="6"/>
    </row>
    <row r="6" spans="1:6" ht="16.8" thickBot="1" x14ac:dyDescent="0.3">
      <c r="A6" s="5"/>
      <c r="B6" s="6"/>
      <c r="E6" s="5"/>
      <c r="F6" s="6"/>
    </row>
    <row r="7" spans="1:6" ht="16.8" thickBot="1" x14ac:dyDescent="0.3">
      <c r="A7" s="5"/>
      <c r="B7" s="6"/>
      <c r="E7" s="5"/>
      <c r="F7" s="6"/>
    </row>
    <row r="8" spans="1:6" ht="16.8" thickBot="1" x14ac:dyDescent="0.3">
      <c r="A8" s="5"/>
      <c r="B8" s="6"/>
      <c r="E8" s="5"/>
      <c r="F8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Qarmet</vt:lpstr>
      <vt:lpstr>Лист1</vt:lpstr>
      <vt:lpstr>Qarmet!Область_печати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Зарина Ямалтдинова</cp:lastModifiedBy>
  <cp:lastPrinted>2026-07-24T12:15:13Z</cp:lastPrinted>
  <dcterms:created xsi:type="dcterms:W3CDTF">1996-10-08T23:32:33Z</dcterms:created>
  <dcterms:modified xsi:type="dcterms:W3CDTF">2026-07-24T12:15:39Z</dcterms:modified>
</cp:coreProperties>
</file>